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nemati\Desktop\"/>
    </mc:Choice>
  </mc:AlternateContent>
  <bookViews>
    <workbookView xWindow="0" yWindow="0" windowWidth="7890" windowHeight="7620" activeTab="3"/>
  </bookViews>
  <sheets>
    <sheet name="عنوان فیلم 1404" sheetId="8" r:id="rId1"/>
    <sheet name="تماشاگران 1404" sheetId="7" r:id="rId2"/>
    <sheet name="فروش 1404" sheetId="6" r:id="rId3"/>
    <sheet name="ظرفیت سالن 1404" sheetId="5" r:id="rId4"/>
    <sheet name="سالن 1404" sheetId="4" r:id="rId5"/>
    <sheet name="سینما 1404" sheetId="3" r:id="rId6"/>
    <sheet name="فراداده " sheetId="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5" l="1"/>
  <c r="G37" i="5"/>
  <c r="F37" i="5"/>
  <c r="D37" i="5"/>
  <c r="B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37" i="5" l="1"/>
  <c r="B16" i="8" l="1"/>
  <c r="L37" i="6"/>
  <c r="K37" i="6"/>
  <c r="M37" i="6" s="1"/>
  <c r="I37" i="6"/>
  <c r="H37" i="6"/>
  <c r="F37" i="6"/>
  <c r="E37" i="6"/>
  <c r="G37" i="6" s="1"/>
  <c r="C37" i="6"/>
  <c r="B37" i="6"/>
  <c r="M36" i="6"/>
  <c r="J36" i="6"/>
  <c r="G36" i="6"/>
  <c r="D36" i="6"/>
  <c r="M35" i="6"/>
  <c r="J35" i="6"/>
  <c r="G35" i="6"/>
  <c r="D35" i="6"/>
  <c r="M34" i="6"/>
  <c r="J34" i="6"/>
  <c r="G34" i="6"/>
  <c r="D34" i="6"/>
  <c r="M33" i="6"/>
  <c r="J33" i="6"/>
  <c r="G33" i="6"/>
  <c r="D33" i="6"/>
  <c r="M32" i="6"/>
  <c r="J32" i="6"/>
  <c r="G32" i="6"/>
  <c r="D32" i="6"/>
  <c r="M31" i="6"/>
  <c r="J31" i="6"/>
  <c r="G31" i="6"/>
  <c r="D31" i="6"/>
  <c r="M30" i="6"/>
  <c r="J30" i="6"/>
  <c r="G30" i="6"/>
  <c r="D30" i="6"/>
  <c r="M29" i="6"/>
  <c r="J29" i="6"/>
  <c r="G29" i="6"/>
  <c r="D29" i="6"/>
  <c r="M28" i="6"/>
  <c r="J28" i="6"/>
  <c r="G28" i="6"/>
  <c r="D28" i="6"/>
  <c r="M27" i="6"/>
  <c r="J27" i="6"/>
  <c r="G27" i="6"/>
  <c r="D27" i="6"/>
  <c r="M26" i="6"/>
  <c r="J26" i="6"/>
  <c r="G26" i="6"/>
  <c r="D26" i="6"/>
  <c r="M25" i="6"/>
  <c r="J25" i="6"/>
  <c r="G25" i="6"/>
  <c r="D25" i="6"/>
  <c r="M24" i="6"/>
  <c r="J24" i="6"/>
  <c r="G24" i="6"/>
  <c r="D24" i="6"/>
  <c r="M23" i="6"/>
  <c r="J23" i="6"/>
  <c r="G23" i="6"/>
  <c r="D23" i="6"/>
  <c r="M22" i="6"/>
  <c r="J22" i="6"/>
  <c r="G22" i="6"/>
  <c r="D22" i="6"/>
  <c r="M21" i="6"/>
  <c r="J21" i="6"/>
  <c r="G21" i="6"/>
  <c r="D21" i="6"/>
  <c r="M20" i="6"/>
  <c r="J20" i="6"/>
  <c r="G20" i="6"/>
  <c r="D20" i="6"/>
  <c r="M19" i="6"/>
  <c r="J19" i="6"/>
  <c r="G19" i="6"/>
  <c r="D19" i="6"/>
  <c r="M18" i="6"/>
  <c r="J18" i="6"/>
  <c r="G18" i="6"/>
  <c r="D18" i="6"/>
  <c r="M17" i="6"/>
  <c r="J17" i="6"/>
  <c r="G17" i="6"/>
  <c r="D17" i="6"/>
  <c r="M16" i="6"/>
  <c r="J16" i="6"/>
  <c r="G16" i="6"/>
  <c r="D16" i="6"/>
  <c r="M15" i="6"/>
  <c r="J15" i="6"/>
  <c r="G15" i="6"/>
  <c r="D15" i="6"/>
  <c r="M14" i="6"/>
  <c r="J14" i="6"/>
  <c r="G14" i="6"/>
  <c r="D14" i="6"/>
  <c r="M13" i="6"/>
  <c r="J13" i="6"/>
  <c r="G13" i="6"/>
  <c r="D13" i="6"/>
  <c r="M12" i="6"/>
  <c r="J12" i="6"/>
  <c r="G12" i="6"/>
  <c r="D12" i="6"/>
  <c r="M11" i="6"/>
  <c r="J11" i="6"/>
  <c r="G11" i="6"/>
  <c r="D11" i="6"/>
  <c r="M10" i="6"/>
  <c r="J10" i="6"/>
  <c r="G10" i="6"/>
  <c r="D10" i="6"/>
  <c r="M9" i="6"/>
  <c r="J9" i="6"/>
  <c r="G9" i="6"/>
  <c r="D9" i="6"/>
  <c r="M8" i="6"/>
  <c r="J8" i="6"/>
  <c r="G8" i="6"/>
  <c r="D8" i="6"/>
  <c r="M7" i="6"/>
  <c r="J7" i="6"/>
  <c r="G7" i="6"/>
  <c r="D7" i="6"/>
  <c r="M6" i="6"/>
  <c r="J6" i="6"/>
  <c r="G6" i="6"/>
  <c r="D6" i="6"/>
  <c r="M5" i="6"/>
  <c r="J5" i="6"/>
  <c r="G5" i="6"/>
  <c r="D5" i="6"/>
  <c r="H37" i="4"/>
  <c r="G37" i="4"/>
  <c r="F37" i="4"/>
  <c r="E37" i="4"/>
  <c r="D37" i="4"/>
  <c r="B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H37" i="3"/>
  <c r="G37" i="3"/>
  <c r="E37" i="3"/>
  <c r="D37" i="3"/>
  <c r="C37" i="3"/>
  <c r="I32" i="3"/>
  <c r="I37" i="3" s="1"/>
  <c r="D32" i="3"/>
  <c r="C37" i="4" l="1"/>
  <c r="J37" i="6"/>
  <c r="D37" i="6"/>
</calcChain>
</file>

<file path=xl/sharedStrings.xml><?xml version="1.0" encoding="utf-8"?>
<sst xmlns="http://schemas.openxmlformats.org/spreadsheetml/2006/main" count="340" uniqueCount="127">
  <si>
    <r>
      <t>ظرفیت سالن های نمایش فیلم (صندلی)</t>
    </r>
    <r>
      <rPr>
        <b/>
        <sz val="12"/>
        <rFont val="Calibri"/>
        <family val="2"/>
      </rPr>
      <t>*</t>
    </r>
  </si>
  <si>
    <t>تعداد عناوین فیلم های سینمایی اکران شده</t>
  </si>
  <si>
    <t xml:space="preserve">تعداد عناوین فیلم های سینمایی تولید شده (پروانه مالکیت) </t>
  </si>
  <si>
    <t>استان</t>
  </si>
  <si>
    <t xml:space="preserve">وضعیت فعالیت سینما </t>
  </si>
  <si>
    <t xml:space="preserve">نوع سینما </t>
  </si>
  <si>
    <t>نوع سالن سینما</t>
  </si>
  <si>
    <t>فعال</t>
  </si>
  <si>
    <t>غیرفعال</t>
  </si>
  <si>
    <t>درجه یک</t>
  </si>
  <si>
    <t>ممتاز</t>
  </si>
  <si>
    <t>مدرن</t>
  </si>
  <si>
    <t>خارجی</t>
  </si>
  <si>
    <t>آذربایجان شرقی</t>
  </si>
  <si>
    <t>موضوع  فیلم (ژانر)</t>
  </si>
  <si>
    <t>تعداد</t>
  </si>
  <si>
    <t>آذربایجان غربی</t>
  </si>
  <si>
    <t xml:space="preserve">دفاع مقدس </t>
  </si>
  <si>
    <t>اردبیل</t>
  </si>
  <si>
    <t xml:space="preserve">اجتماعی </t>
  </si>
  <si>
    <t>اصفهان</t>
  </si>
  <si>
    <t xml:space="preserve">درام </t>
  </si>
  <si>
    <t>البرز</t>
  </si>
  <si>
    <t>کودک و نوجوان</t>
  </si>
  <si>
    <t>ایلام</t>
  </si>
  <si>
    <t>ملودرام</t>
  </si>
  <si>
    <t>بوشهر</t>
  </si>
  <si>
    <t>اکشن</t>
  </si>
  <si>
    <t>تهران</t>
  </si>
  <si>
    <t>تاریخی</t>
  </si>
  <si>
    <t>چهارمحال و بختیاری</t>
  </si>
  <si>
    <t>جنایی</t>
  </si>
  <si>
    <t>خراسان جنوبی</t>
  </si>
  <si>
    <t>مذهبی</t>
  </si>
  <si>
    <t>خراسان رضوی</t>
  </si>
  <si>
    <t xml:space="preserve">فانتزی </t>
  </si>
  <si>
    <t>خراسان شمالی</t>
  </si>
  <si>
    <t>وحشت</t>
  </si>
  <si>
    <t>خوزستان</t>
  </si>
  <si>
    <t>سایر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</si>
  <si>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</si>
  <si>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</si>
  <si>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</si>
  <si>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</si>
  <si>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</si>
  <si>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</si>
  <si>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</si>
  <si>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</si>
  <si>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کرمان­جنوبی</t>
  </si>
  <si>
    <t>کرمانشاه</t>
  </si>
  <si>
    <t>کهگیلویه و 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</si>
  <si>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</si>
  <si>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</si>
  <si>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</si>
  <si>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</si>
  <si>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</si>
  <si>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</si>
  <si>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</si>
  <si>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</si>
  <si>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جمع کل کشور</t>
  </si>
  <si>
    <t xml:space="preserve">ایرانی </t>
  </si>
  <si>
    <t xml:space="preserve">خارجی </t>
  </si>
  <si>
    <t>جمع</t>
  </si>
  <si>
    <t>تعداد تماشاگران فیلم های سینمایی اکران شده( نفر)</t>
  </si>
  <si>
    <t xml:space="preserve"> ایرانی </t>
  </si>
  <si>
    <t xml:space="preserve">  خارجی</t>
  </si>
  <si>
    <t>عنوان آمارهای رسمی</t>
  </si>
  <si>
    <t xml:space="preserve"> عناوین و تعاریف مرتبط</t>
  </si>
  <si>
    <t>فرمـول محـاسبـه</t>
  </si>
  <si>
    <t>واحد اندازه‌‏گیری</t>
  </si>
  <si>
    <t>روش تولید</t>
  </si>
  <si>
    <t>طبقه‌بندی</t>
  </si>
  <si>
    <t>تغییر روش‌ شناسی</t>
  </si>
  <si>
    <t>تواتر</t>
  </si>
  <si>
    <t>سطح جغرافیایی</t>
  </si>
  <si>
    <t>واحد ارائه دهنده</t>
  </si>
  <si>
    <t xml:space="preserve">تعداد سینما </t>
  </si>
  <si>
    <t>_</t>
  </si>
  <si>
    <t xml:space="preserve">باب </t>
  </si>
  <si>
    <t>ثبتی</t>
  </si>
  <si>
    <t xml:space="preserve">استان </t>
  </si>
  <si>
    <t xml:space="preserve">سازمان سینمایی کشور- دفتر مطالعات و دانش سینمایی </t>
  </si>
  <si>
    <t xml:space="preserve">تعداد سالن های نمایش فیلم </t>
  </si>
  <si>
    <t>سالن نمایش فیلم: فضايي است داراي مجوز فعاليت از سازمان امور سينمايي و سمعي و بصري كشور كه در آن به‌واسطه وجود اجزاء و امكانات فني به نمايش فيلم‌هاي داراي پروانه نمايش مي‌پردازند.</t>
  </si>
  <si>
    <t xml:space="preserve">سالن </t>
  </si>
  <si>
    <t xml:space="preserve">ظرفیت سالن های نمایش فیلم </t>
  </si>
  <si>
    <r>
      <rPr>
        <b/>
        <sz val="14"/>
        <rFont val="B Mitra"/>
        <charset val="178"/>
      </rPr>
      <t xml:space="preserve">ظرفیت سالن نمایش فیلم: </t>
    </r>
    <r>
      <rPr>
        <sz val="14"/>
        <rFont val="B Mitra"/>
        <charset val="178"/>
      </rPr>
      <t>تعداد صندلی موجود در سالن نمایش فیلم بر اساس مجوز صادر شده است.</t>
    </r>
  </si>
  <si>
    <t xml:space="preserve">صندلی </t>
  </si>
  <si>
    <t xml:space="preserve">میزان فروش سینماهای کشور </t>
  </si>
  <si>
    <t>میلیون ریال</t>
  </si>
  <si>
    <t xml:space="preserve">ثبتی </t>
  </si>
  <si>
    <t>فصلی</t>
  </si>
  <si>
    <t xml:space="preserve">
تماشاگر سینما: بيننده فيلم كه از گيشه سينما و یا از طریق سامانه اینترنتی بليت خريداري مي‌كند و در سالن سینما یا سینمای سیار به تماشای فیلم می‌نشیند.</t>
  </si>
  <si>
    <r>
      <t xml:space="preserve">اکران فیلم سینمایی: </t>
    </r>
    <r>
      <rPr>
        <sz val="14"/>
        <rFont val="B Nazanin"/>
        <charset val="178"/>
      </rPr>
      <t>نمایش عمومی فیلم تولید شده برای تماشاگر، در سینما و یا سایر بسترهای مجازی قانونی است.</t>
    </r>
  </si>
  <si>
    <t>عنوان</t>
  </si>
  <si>
    <t xml:space="preserve">تعداد عناوین فیلم های تولید شده (پروانه مالکیت) </t>
  </si>
  <si>
    <t>کل کشور</t>
  </si>
  <si>
    <r>
      <rPr>
        <b/>
        <sz val="14"/>
        <rFont val="B Nazanin"/>
        <charset val="178"/>
      </rPr>
      <t xml:space="preserve">  فیلم سینمایی: </t>
    </r>
    <r>
      <rPr>
        <sz val="14"/>
        <rFont val="B Nazanin"/>
        <charset val="178"/>
      </rPr>
      <t xml:space="preserve">فیلمی با مدت زمان حداقل 75 دقیقه که از سازمان امور سینمایی و سمعی بصری پروانه ساخت دریافت کرده باشد.          </t>
    </r>
  </si>
  <si>
    <r>
      <rPr>
        <b/>
        <sz val="12"/>
        <color theme="1"/>
        <rFont val="B Mitra"/>
        <charset val="178"/>
      </rPr>
      <t xml:space="preserve">سینما: </t>
    </r>
    <r>
      <rPr>
        <sz val="14"/>
        <color theme="1"/>
        <rFont val="B Mitra"/>
        <charset val="178"/>
      </rPr>
      <t>مكاني داراي مجوز از سازمان امور سینمایی و سمعی بصری، برخوردار از ابعاد مناسب و ويژگي‌هاي ساختماني، استانداردهاي فني و ايمني، متشكل از يك يا چند سالن نمايش فيلم، سالن انتظار، نمازخانه، قسمت اداري، گيشه فروش بليت، اتاق آپارات، سرويس هاي بهداشتي و بوفه است.</t>
    </r>
  </si>
  <si>
    <t xml:space="preserve">نوع فیلمنامه </t>
  </si>
  <si>
    <t>اقتباسی</t>
  </si>
  <si>
    <t xml:space="preserve"> غیر اقتباسی </t>
  </si>
  <si>
    <t xml:space="preserve">جمع </t>
  </si>
  <si>
    <t>تعداد تماشاگران فیلم های سینمایی اکران شده</t>
  </si>
  <si>
    <t>مجموع فروش سینماهای کشور</t>
  </si>
  <si>
    <t>سالانه</t>
  </si>
  <si>
    <t>نفر</t>
  </si>
  <si>
    <t>فراداده مربوط به آمارهای رسمی سازمان سینمایی کشور  در سال 1404</t>
  </si>
  <si>
    <t>تعداد عناوین فیلم های سینمایی اکران شده (عنوان)</t>
  </si>
  <si>
    <t>تعطیل</t>
  </si>
  <si>
    <t>غیر فعال</t>
  </si>
  <si>
    <t xml:space="preserve">تابستان </t>
  </si>
  <si>
    <t xml:space="preserve">پاییز </t>
  </si>
  <si>
    <t>زمستان</t>
  </si>
  <si>
    <t>ایرانی</t>
  </si>
  <si>
    <t xml:space="preserve">بهار </t>
  </si>
  <si>
    <t xml:space="preserve">زمستان </t>
  </si>
  <si>
    <t xml:space="preserve">درجه یک </t>
  </si>
  <si>
    <t xml:space="preserve"> ممتاز</t>
  </si>
  <si>
    <t xml:space="preserve"> مدرن</t>
  </si>
  <si>
    <t>سالن نمایش فیلم (سالن)</t>
  </si>
  <si>
    <t>میزان فروش سینماهای کشور(میلیون ریال)</t>
  </si>
  <si>
    <t>تعداد سالن نمایش فیلم</t>
  </si>
  <si>
    <r>
      <t xml:space="preserve">تعداد سینما  </t>
    </r>
    <r>
      <rPr>
        <b/>
        <sz val="12"/>
        <rFont val="Calibri"/>
        <family val="2"/>
      </rPr>
      <t>*</t>
    </r>
  </si>
  <si>
    <t>سینما ( باب)</t>
  </si>
  <si>
    <t>ردیف</t>
  </si>
  <si>
    <t xml:space="preserve">ظرفیت سالن‌های نمایش فیلم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</si>
</sst>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178"/>
      <scheme val="minor"/>
    </font>
    <font>
      <b/>
      <sz val="16"/>
      <name val="0 Nazanin"/>
      <charset val="178"/>
    </font>
    <font>
      <sz val="12"/>
      <name val="0 Nazanin"/>
      <charset val="178"/>
    </font>
    <font>
      <b/>
      <sz val="12"/>
      <name val="0 Nazanin"/>
      <charset val="178"/>
    </font>
    <font>
      <b/>
      <sz val="12"/>
      <name val="Calibri"/>
      <family val="2"/>
    </font>
    <font>
      <b/>
      <sz val="14"/>
      <name val="0 Nazanin"/>
      <charset val="178"/>
    </font>
    <font>
      <b/>
      <sz val="9"/>
      <color theme="1"/>
      <name val="B Zar"/>
      <charset val="178"/>
    </font>
    <font>
      <sz val="14"/>
      <name val="0 Nazanin"/>
      <charset val="178"/>
    </font>
    <font>
      <b/>
      <sz val="11"/>
      <color theme="1"/>
      <name val="2  Mitra"/>
      <charset val="178"/>
    </font>
    <font>
      <b/>
      <sz val="12"/>
      <name val="B Nazanin"/>
      <charset val="178"/>
    </font>
    <font>
      <b/>
      <sz val="14"/>
      <name val="B Nazanin"/>
      <charset val="178"/>
    </font>
    <font>
      <sz val="11"/>
      <color theme="1"/>
      <name val="Calibri"/>
      <family val="2"/>
      <scheme val="minor"/>
    </font>
    <font>
      <b/>
      <sz val="14"/>
      <name val="B Titr"/>
      <charset val="178"/>
    </font>
    <font>
      <sz val="12"/>
      <color theme="1"/>
      <name val="B Mitra"/>
      <charset val="178"/>
    </font>
    <font>
      <b/>
      <sz val="12"/>
      <color theme="1"/>
      <name val="B Mitra"/>
      <charset val="178"/>
    </font>
    <font>
      <sz val="14"/>
      <color theme="1"/>
      <name val="B Mitra"/>
      <charset val="178"/>
    </font>
    <font>
      <sz val="14"/>
      <name val="B Nazanin"/>
      <charset val="178"/>
    </font>
    <font>
      <sz val="14"/>
      <color theme="1"/>
      <name val="B Nazanin"/>
      <charset val="178"/>
    </font>
    <font>
      <sz val="14"/>
      <name val="B Mitra"/>
      <charset val="178"/>
    </font>
    <font>
      <b/>
      <sz val="14"/>
      <name val="B Mitra"/>
      <charset val="178"/>
    </font>
    <font>
      <sz val="12"/>
      <name val="B Nazanin"/>
      <charset val="178"/>
    </font>
    <font>
      <sz val="14"/>
      <color theme="1"/>
      <name val="0 Nazanin"/>
      <charset val="178"/>
    </font>
    <font>
      <sz val="12"/>
      <color theme="1"/>
      <name val="0 Nazanin"/>
      <charset val="178"/>
    </font>
    <font>
      <b/>
      <sz val="12"/>
      <color theme="1"/>
      <name val="0 Nazanin"/>
      <charset val="178"/>
    </font>
    <font>
      <b/>
      <sz val="11"/>
      <color theme="1"/>
      <name val="Calibri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11">
    <xf numFmtId="0" fontId="0" fillId="0" borderId="0" xfId="0"/>
    <xf numFmtId="0" fontId="2" fillId="0" borderId="0" xfId="0" applyFont="1"/>
    <xf numFmtId="0" fontId="5" fillId="3" borderId="16" xfId="0" applyFont="1" applyFill="1" applyBorder="1" applyAlignment="1">
      <alignment vertical="center" wrapText="1" readingOrder="2"/>
    </xf>
    <xf numFmtId="0" fontId="5" fillId="3" borderId="16" xfId="0" applyFont="1" applyFill="1" applyBorder="1" applyAlignment="1">
      <alignment horizontal="center" vertical="center" wrapText="1" readingOrder="2"/>
    </xf>
    <xf numFmtId="0" fontId="3" fillId="0" borderId="16" xfId="0" applyFont="1" applyFill="1" applyBorder="1" applyAlignment="1">
      <alignment horizontal="right" vertical="center" wrapText="1" readingOrder="2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 readingOrder="2"/>
    </xf>
    <xf numFmtId="0" fontId="8" fillId="0" borderId="24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0" fontId="3" fillId="2" borderId="16" xfId="0" applyFont="1" applyFill="1" applyBorder="1" applyAlignment="1">
      <alignment horizontal="right" vertical="center" wrapText="1" readingOrder="2"/>
    </xf>
    <xf numFmtId="0" fontId="3" fillId="2" borderId="16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 wrapText="1" readingOrder="2"/>
    </xf>
    <xf numFmtId="0" fontId="10" fillId="5" borderId="7" xfId="1" applyFont="1" applyFill="1" applyBorder="1" applyAlignment="1">
      <alignment horizontal="center" vertical="center" wrapText="1" readingOrder="2"/>
    </xf>
    <xf numFmtId="0" fontId="10" fillId="5" borderId="16" xfId="1" applyFont="1" applyFill="1" applyBorder="1" applyAlignment="1">
      <alignment horizontal="center" vertical="center" wrapText="1" readingOrder="2"/>
    </xf>
    <xf numFmtId="0" fontId="10" fillId="0" borderId="7" xfId="1" applyFont="1" applyFill="1" applyBorder="1" applyAlignment="1">
      <alignment horizontal="center" vertical="center" wrapText="1" readingOrder="2"/>
    </xf>
    <xf numFmtId="0" fontId="13" fillId="0" borderId="16" xfId="1" applyFont="1" applyFill="1" applyBorder="1" applyAlignment="1">
      <alignment horizontal="center" vertical="center" wrapText="1" readingOrder="2"/>
    </xf>
    <xf numFmtId="0" fontId="16" fillId="0" borderId="7" xfId="1" applyFont="1" applyFill="1" applyBorder="1" applyAlignment="1">
      <alignment horizontal="center" vertical="center" wrapText="1" readingOrder="2"/>
    </xf>
    <xf numFmtId="0" fontId="17" fillId="0" borderId="16" xfId="1" applyFont="1" applyFill="1" applyBorder="1" applyAlignment="1">
      <alignment horizontal="center" vertical="center"/>
    </xf>
    <xf numFmtId="0" fontId="16" fillId="0" borderId="16" xfId="1" applyFont="1" applyFill="1" applyBorder="1" applyAlignment="1">
      <alignment horizontal="center" vertical="center" wrapText="1" readingOrder="2"/>
    </xf>
    <xf numFmtId="0" fontId="17" fillId="0" borderId="16" xfId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 wrapText="1" readingOrder="2"/>
    </xf>
    <xf numFmtId="0" fontId="18" fillId="0" borderId="16" xfId="0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vertical="center" wrapText="1" readingOrder="2"/>
    </xf>
    <xf numFmtId="0" fontId="18" fillId="0" borderId="16" xfId="0" applyFont="1" applyFill="1" applyBorder="1" applyAlignment="1">
      <alignment horizontal="center" vertical="center" wrapText="1" readingOrder="2"/>
    </xf>
    <xf numFmtId="0" fontId="17" fillId="0" borderId="16" xfId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 readingOrder="2"/>
    </xf>
    <xf numFmtId="0" fontId="3" fillId="4" borderId="16" xfId="0" applyFont="1" applyFill="1" applyBorder="1" applyAlignment="1">
      <alignment horizontal="center"/>
    </xf>
    <xf numFmtId="3" fontId="20" fillId="0" borderId="20" xfId="0" applyNumberFormat="1" applyFont="1" applyFill="1" applyBorder="1" applyAlignment="1" applyProtection="1">
      <alignment horizontal="center" vertical="center"/>
    </xf>
    <xf numFmtId="3" fontId="20" fillId="0" borderId="25" xfId="0" applyNumberFormat="1" applyFont="1" applyFill="1" applyBorder="1" applyAlignment="1" applyProtection="1">
      <alignment horizontal="center" vertical="center"/>
    </xf>
    <xf numFmtId="0" fontId="20" fillId="0" borderId="16" xfId="0" applyFont="1" applyBorder="1" applyAlignment="1">
      <alignment horizontal="center"/>
    </xf>
    <xf numFmtId="3" fontId="9" fillId="2" borderId="20" xfId="0" applyNumberFormat="1" applyFont="1" applyFill="1" applyBorder="1" applyAlignment="1" applyProtection="1">
      <alignment horizontal="center" vertical="center"/>
    </xf>
    <xf numFmtId="0" fontId="21" fillId="0" borderId="16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3" fillId="4" borderId="16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 vertical="center" wrapText="1" readingOrder="2"/>
    </xf>
    <xf numFmtId="0" fontId="3" fillId="9" borderId="11" xfId="0" applyFont="1" applyFill="1" applyBorder="1" applyAlignment="1">
      <alignment horizontal="center" vertical="center" wrapText="1" readingOrder="2"/>
    </xf>
    <xf numFmtId="0" fontId="3" fillId="6" borderId="16" xfId="0" applyFont="1" applyFill="1" applyBorder="1" applyAlignment="1">
      <alignment horizontal="center" vertical="center" wrapText="1" readingOrder="2"/>
    </xf>
    <xf numFmtId="0" fontId="3" fillId="7" borderId="16" xfId="0" applyFont="1" applyFill="1" applyBorder="1" applyAlignment="1">
      <alignment horizontal="center" vertical="center" wrapText="1" readingOrder="2"/>
    </xf>
    <xf numFmtId="0" fontId="3" fillId="9" borderId="16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readingOrder="2"/>
    </xf>
    <xf numFmtId="0" fontId="0" fillId="2" borderId="0" xfId="0" applyFill="1"/>
    <xf numFmtId="0" fontId="24" fillId="0" borderId="0" xfId="0" applyFont="1"/>
    <xf numFmtId="0" fontId="8" fillId="0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readingOrder="2"/>
    </xf>
    <xf numFmtId="0" fontId="3" fillId="10" borderId="16" xfId="0" applyFont="1" applyFill="1" applyBorder="1" applyAlignment="1">
      <alignment horizontal="right" vertical="center" wrapText="1" readingOrder="2"/>
    </xf>
    <xf numFmtId="3" fontId="20" fillId="6" borderId="20" xfId="0" applyNumberFormat="1" applyFont="1" applyFill="1" applyBorder="1" applyAlignment="1" applyProtection="1">
      <alignment horizontal="center" vertical="center"/>
    </xf>
    <xf numFmtId="3" fontId="20" fillId="7" borderId="20" xfId="0" applyNumberFormat="1" applyFont="1" applyFill="1" applyBorder="1" applyAlignment="1" applyProtection="1">
      <alignment horizontal="center" vertical="center"/>
    </xf>
    <xf numFmtId="3" fontId="20" fillId="8" borderId="20" xfId="0" applyNumberFormat="1" applyFont="1" applyFill="1" applyBorder="1" applyAlignment="1" applyProtection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0" fontId="5" fillId="3" borderId="29" xfId="0" applyFont="1" applyFill="1" applyBorder="1" applyAlignment="1">
      <alignment horizontal="center" vertical="center" wrapText="1" readingOrder="2"/>
    </xf>
    <xf numFmtId="0" fontId="5" fillId="3" borderId="0" xfId="0" applyFont="1" applyFill="1" applyBorder="1" applyAlignment="1">
      <alignment horizontal="center" vertical="center" wrapText="1" readingOrder="2"/>
    </xf>
    <xf numFmtId="0" fontId="5" fillId="3" borderId="8" xfId="0" applyFont="1" applyFill="1" applyBorder="1" applyAlignment="1">
      <alignment horizontal="center" vertical="center" wrapText="1" readingOrder="2"/>
    </xf>
    <xf numFmtId="0" fontId="5" fillId="3" borderId="9" xfId="0" applyFont="1" applyFill="1" applyBorder="1" applyAlignment="1">
      <alignment horizontal="center" vertical="center" wrapText="1" readingOrder="2"/>
    </xf>
    <xf numFmtId="0" fontId="3" fillId="3" borderId="31" xfId="0" applyFont="1" applyFill="1" applyBorder="1" applyAlignment="1">
      <alignment horizontal="center" vertical="center" wrapText="1" readingOrder="2"/>
    </xf>
    <xf numFmtId="0" fontId="3" fillId="3" borderId="10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center" vertical="center" wrapText="1" readingOrder="2"/>
    </xf>
    <xf numFmtId="0" fontId="1" fillId="3" borderId="8" xfId="0" applyFont="1" applyFill="1" applyBorder="1" applyAlignment="1">
      <alignment horizontal="center" vertical="center" wrapText="1" readingOrder="2"/>
    </xf>
    <xf numFmtId="0" fontId="1" fillId="3" borderId="9" xfId="0" applyFont="1" applyFill="1" applyBorder="1" applyAlignment="1">
      <alignment horizontal="center" vertical="center" wrapText="1" readingOrder="2"/>
    </xf>
    <xf numFmtId="0" fontId="3" fillId="6" borderId="16" xfId="0" applyFont="1" applyFill="1" applyBorder="1" applyAlignment="1">
      <alignment horizontal="center" vertical="center" wrapText="1" readingOrder="2"/>
    </xf>
    <xf numFmtId="0" fontId="3" fillId="8" borderId="16" xfId="0" applyFont="1" applyFill="1" applyBorder="1" applyAlignment="1">
      <alignment horizontal="center" vertical="center" wrapText="1" readingOrder="2"/>
    </xf>
    <xf numFmtId="0" fontId="3" fillId="7" borderId="1" xfId="0" applyFont="1" applyFill="1" applyBorder="1" applyAlignment="1">
      <alignment horizontal="center" vertical="center" wrapText="1" readingOrder="2"/>
    </xf>
    <xf numFmtId="0" fontId="3" fillId="7" borderId="2" xfId="0" applyFont="1" applyFill="1" applyBorder="1" applyAlignment="1">
      <alignment horizontal="center" vertical="center" wrapText="1" readingOrder="2"/>
    </xf>
    <xf numFmtId="0" fontId="3" fillId="7" borderId="3" xfId="0" applyFont="1" applyFill="1" applyBorder="1" applyAlignment="1">
      <alignment horizontal="center" vertical="center" wrapText="1" readingOrder="2"/>
    </xf>
    <xf numFmtId="0" fontId="3" fillId="9" borderId="1" xfId="0" applyFont="1" applyFill="1" applyBorder="1" applyAlignment="1">
      <alignment horizontal="center" vertical="center" wrapText="1" readingOrder="2"/>
    </xf>
    <xf numFmtId="0" fontId="3" fillId="9" borderId="2" xfId="0" applyFont="1" applyFill="1" applyBorder="1" applyAlignment="1">
      <alignment horizontal="center" vertical="center" wrapText="1" readingOrder="2"/>
    </xf>
    <xf numFmtId="0" fontId="1" fillId="10" borderId="6" xfId="0" applyFont="1" applyFill="1" applyBorder="1" applyAlignment="1">
      <alignment horizontal="center" vertical="center" wrapText="1" readingOrder="2"/>
    </xf>
    <xf numFmtId="0" fontId="1" fillId="10" borderId="4" xfId="0" applyFont="1" applyFill="1" applyBorder="1" applyAlignment="1">
      <alignment horizontal="center" vertical="center" wrapText="1" readingOrder="2"/>
    </xf>
    <xf numFmtId="0" fontId="1" fillId="10" borderId="5" xfId="0" applyFont="1" applyFill="1" applyBorder="1" applyAlignment="1">
      <alignment horizontal="center" vertical="center" wrapText="1" readingOrder="2"/>
    </xf>
    <xf numFmtId="0" fontId="1" fillId="10" borderId="8" xfId="0" applyFont="1" applyFill="1" applyBorder="1" applyAlignment="1">
      <alignment horizontal="center" vertical="center" wrapText="1" readingOrder="2"/>
    </xf>
    <xf numFmtId="0" fontId="1" fillId="10" borderId="9" xfId="0" applyFont="1" applyFill="1" applyBorder="1" applyAlignment="1">
      <alignment horizontal="center" vertical="center" wrapText="1" readingOrder="2"/>
    </xf>
    <xf numFmtId="0" fontId="1" fillId="10" borderId="10" xfId="0" applyFont="1" applyFill="1" applyBorder="1" applyAlignment="1">
      <alignment horizontal="center" vertical="center" wrapText="1" readingOrder="2"/>
    </xf>
    <xf numFmtId="0" fontId="3" fillId="6" borderId="1" xfId="0" applyFont="1" applyFill="1" applyBorder="1" applyAlignment="1">
      <alignment horizontal="center" vertical="center" wrapText="1" readingOrder="2"/>
    </xf>
    <xf numFmtId="0" fontId="3" fillId="6" borderId="2" xfId="0" applyFont="1" applyFill="1" applyBorder="1" applyAlignment="1">
      <alignment horizontal="center" vertical="center" wrapText="1" readingOrder="2"/>
    </xf>
    <xf numFmtId="0" fontId="3" fillId="6" borderId="3" xfId="0" applyFont="1" applyFill="1" applyBorder="1" applyAlignment="1">
      <alignment horizontal="center" vertical="center" wrapText="1" readingOrder="2"/>
    </xf>
    <xf numFmtId="0" fontId="3" fillId="7" borderId="16" xfId="0" applyFont="1" applyFill="1" applyBorder="1" applyAlignment="1">
      <alignment horizontal="center" vertical="center" wrapText="1" readingOrder="2"/>
    </xf>
    <xf numFmtId="0" fontId="3" fillId="9" borderId="16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3" fillId="3" borderId="7" xfId="0" applyFont="1" applyFill="1" applyBorder="1" applyAlignment="1">
      <alignment horizontal="center" vertical="center" wrapText="1" readingOrder="2"/>
    </xf>
    <xf numFmtId="0" fontId="3" fillId="3" borderId="12" xfId="0" applyFont="1" applyFill="1" applyBorder="1" applyAlignment="1">
      <alignment horizontal="center" vertical="center" wrapText="1" readingOrder="2"/>
    </xf>
    <xf numFmtId="0" fontId="3" fillId="3" borderId="16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 readingOrder="2"/>
    </xf>
    <xf numFmtId="0" fontId="3" fillId="3" borderId="11" xfId="0" applyFont="1" applyFill="1" applyBorder="1" applyAlignment="1">
      <alignment horizontal="center" vertical="center" wrapText="1" readingOrder="2"/>
    </xf>
    <xf numFmtId="0" fontId="3" fillId="3" borderId="5" xfId="0" applyFont="1" applyFill="1" applyBorder="1" applyAlignment="1">
      <alignment horizontal="center" vertical="center" wrapText="1" readingOrder="2"/>
    </xf>
    <xf numFmtId="0" fontId="3" fillId="3" borderId="32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readingOrder="2"/>
    </xf>
    <xf numFmtId="0" fontId="1" fillId="2" borderId="10" xfId="0" applyFont="1" applyFill="1" applyBorder="1" applyAlignment="1">
      <alignment horizontal="center" vertical="center" readingOrder="2"/>
    </xf>
    <xf numFmtId="0" fontId="6" fillId="3" borderId="15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3" borderId="29" xfId="0" applyFont="1" applyFill="1" applyBorder="1" applyAlignment="1">
      <alignment horizontal="center" vertical="center" wrapText="1" readingOrder="2"/>
    </xf>
    <xf numFmtId="0" fontId="3" fillId="3" borderId="30" xfId="0" applyFont="1" applyFill="1" applyBorder="1" applyAlignment="1">
      <alignment horizontal="center" vertical="center" wrapText="1" readingOrder="2"/>
    </xf>
    <xf numFmtId="0" fontId="3" fillId="3" borderId="26" xfId="0" applyFont="1" applyFill="1" applyBorder="1" applyAlignment="1">
      <alignment horizontal="center" vertical="center" wrapText="1" readingOrder="2"/>
    </xf>
    <xf numFmtId="0" fontId="3" fillId="3" borderId="27" xfId="0" applyFont="1" applyFill="1" applyBorder="1" applyAlignment="1">
      <alignment horizontal="center" vertical="center" wrapText="1" readingOrder="2"/>
    </xf>
    <xf numFmtId="0" fontId="3" fillId="3" borderId="28" xfId="0" applyFont="1" applyFill="1" applyBorder="1" applyAlignment="1">
      <alignment horizontal="center" vertical="center" wrapText="1" readingOrder="2"/>
    </xf>
    <xf numFmtId="0" fontId="6" fillId="3" borderId="13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workbookViewId="0">
      <selection activeCell="F9" sqref="F9"/>
    </sheetView>
  </sheetViews>
  <sheetFormatPr defaultRowHeight="15" x14ac:dyDescent="0.25"/>
  <cols>
    <col min="2" max="2" width="11.85546875" customWidth="1"/>
    <col min="3" max="3" width="14.140625" customWidth="1"/>
    <col min="4" max="4" width="11.85546875" customWidth="1"/>
    <col min="5" max="5" width="10.28515625" customWidth="1"/>
    <col min="6" max="6" width="18.28515625" customWidth="1"/>
  </cols>
  <sheetData>
    <row r="1" spans="1:6" ht="15" customHeight="1" x14ac:dyDescent="0.25">
      <c r="A1" s="54" t="s">
        <v>2</v>
      </c>
      <c r="B1" s="55"/>
      <c r="C1" s="55"/>
      <c r="D1" s="55"/>
      <c r="E1" s="54" t="s">
        <v>108</v>
      </c>
      <c r="F1" s="55"/>
    </row>
    <row r="2" spans="1:6" ht="33" customHeight="1" x14ac:dyDescent="0.25">
      <c r="A2" s="56"/>
      <c r="B2" s="57"/>
      <c r="C2" s="57"/>
      <c r="D2" s="57"/>
      <c r="E2" s="56"/>
      <c r="F2" s="57"/>
    </row>
    <row r="3" spans="1:6" ht="67.5" x14ac:dyDescent="0.25">
      <c r="A3" s="2" t="s">
        <v>14</v>
      </c>
      <c r="B3" s="2" t="s">
        <v>15</v>
      </c>
      <c r="C3" s="3" t="s">
        <v>99</v>
      </c>
      <c r="D3" s="3" t="s">
        <v>15</v>
      </c>
      <c r="E3" s="14" t="s">
        <v>64</v>
      </c>
      <c r="F3" s="3" t="s">
        <v>65</v>
      </c>
    </row>
    <row r="4" spans="1:6" ht="22.5" x14ac:dyDescent="0.55000000000000004">
      <c r="A4" s="34" t="s">
        <v>17</v>
      </c>
      <c r="B4" s="34">
        <v>10</v>
      </c>
      <c r="C4" s="11" t="s">
        <v>100</v>
      </c>
      <c r="D4" s="34">
        <v>0</v>
      </c>
      <c r="E4" s="11">
        <v>78</v>
      </c>
      <c r="F4" s="11">
        <v>10</v>
      </c>
    </row>
    <row r="5" spans="1:6" ht="22.5" x14ac:dyDescent="0.55000000000000004">
      <c r="A5" s="34" t="s">
        <v>19</v>
      </c>
      <c r="B5" s="34">
        <v>10</v>
      </c>
      <c r="C5" s="11" t="s">
        <v>101</v>
      </c>
      <c r="D5" s="34">
        <v>65</v>
      </c>
    </row>
    <row r="6" spans="1:6" ht="22.5" x14ac:dyDescent="0.55000000000000004">
      <c r="A6" s="34" t="s">
        <v>21</v>
      </c>
      <c r="B6" s="34">
        <v>11</v>
      </c>
      <c r="C6" s="29" t="s">
        <v>102</v>
      </c>
      <c r="D6" s="36">
        <v>65</v>
      </c>
    </row>
    <row r="7" spans="1:6" ht="22.5" x14ac:dyDescent="0.55000000000000004">
      <c r="A7" s="34" t="s">
        <v>23</v>
      </c>
      <c r="B7" s="34">
        <v>7</v>
      </c>
      <c r="C7" s="1"/>
      <c r="D7" s="1"/>
    </row>
    <row r="8" spans="1:6" ht="22.5" x14ac:dyDescent="0.55000000000000004">
      <c r="A8" s="34" t="s">
        <v>25</v>
      </c>
      <c r="B8" s="34">
        <v>6</v>
      </c>
      <c r="C8" s="1"/>
      <c r="D8" s="1"/>
    </row>
    <row r="9" spans="1:6" ht="22.5" x14ac:dyDescent="0.55000000000000004">
      <c r="A9" s="34" t="s">
        <v>27</v>
      </c>
      <c r="B9" s="34">
        <v>2</v>
      </c>
      <c r="C9" s="1"/>
      <c r="D9" s="1"/>
    </row>
    <row r="10" spans="1:6" ht="22.5" x14ac:dyDescent="0.55000000000000004">
      <c r="A10" s="34" t="s">
        <v>29</v>
      </c>
      <c r="B10" s="34">
        <v>0</v>
      </c>
      <c r="C10" s="1"/>
      <c r="D10" s="1"/>
    </row>
    <row r="11" spans="1:6" ht="22.5" x14ac:dyDescent="0.55000000000000004">
      <c r="A11" s="34" t="s">
        <v>31</v>
      </c>
      <c r="B11" s="34">
        <v>1</v>
      </c>
      <c r="C11" s="1"/>
      <c r="D11" s="1"/>
    </row>
    <row r="12" spans="1:6" ht="22.5" x14ac:dyDescent="0.55000000000000004">
      <c r="A12" s="34" t="s">
        <v>33</v>
      </c>
      <c r="B12" s="34">
        <v>0</v>
      </c>
      <c r="C12" s="1"/>
      <c r="D12" s="1"/>
    </row>
    <row r="13" spans="1:6" ht="22.5" x14ac:dyDescent="0.55000000000000004">
      <c r="A13" s="34" t="s">
        <v>35</v>
      </c>
      <c r="B13" s="34">
        <v>0</v>
      </c>
      <c r="C13" s="1"/>
      <c r="D13" s="1"/>
    </row>
    <row r="14" spans="1:6" ht="22.5" x14ac:dyDescent="0.55000000000000004">
      <c r="A14" s="34" t="s">
        <v>37</v>
      </c>
      <c r="B14" s="34">
        <v>0</v>
      </c>
      <c r="C14" s="1"/>
      <c r="D14" s="1"/>
    </row>
    <row r="15" spans="1:6" ht="22.5" x14ac:dyDescent="0.55000000000000004">
      <c r="A15" s="34" t="s">
        <v>39</v>
      </c>
      <c r="B15" s="35">
        <v>18</v>
      </c>
      <c r="C15" s="1"/>
      <c r="D15" s="1"/>
    </row>
    <row r="16" spans="1:6" ht="18.75" x14ac:dyDescent="0.45">
      <c r="A16" s="29" t="s">
        <v>102</v>
      </c>
      <c r="B16" s="29">
        <f>SUM(B4:B15)</f>
        <v>65</v>
      </c>
      <c r="C16" s="1"/>
      <c r="D16" s="1"/>
    </row>
  </sheetData>
  <mergeCells count="2">
    <mergeCell ref="A1:D2"/>
    <mergeCell ref="E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rightToLeft="1" workbookViewId="0">
      <selection activeCell="R13" sqref="R13"/>
    </sheetView>
  </sheetViews>
  <sheetFormatPr defaultRowHeight="15" x14ac:dyDescent="0.25"/>
  <cols>
    <col min="1" max="1" width="16.5703125" customWidth="1"/>
    <col min="2" max="2" width="12.5703125" customWidth="1"/>
    <col min="4" max="4" width="12.42578125" customWidth="1"/>
    <col min="5" max="5" width="11.85546875" customWidth="1"/>
    <col min="7" max="7" width="17.28515625" customWidth="1"/>
    <col min="8" max="8" width="12.5703125" customWidth="1"/>
    <col min="10" max="10" width="12.85546875" customWidth="1"/>
    <col min="11" max="11" width="12.140625" customWidth="1"/>
    <col min="13" max="13" width="13.42578125" customWidth="1"/>
  </cols>
  <sheetData>
    <row r="1" spans="1:13" x14ac:dyDescent="0.25">
      <c r="A1" s="58" t="s">
        <v>3</v>
      </c>
      <c r="B1" s="60" t="s">
        <v>63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5" customHeight="1" x14ac:dyDescent="0.25">
      <c r="A2" s="58"/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8.75" x14ac:dyDescent="0.25">
      <c r="A3" s="58"/>
      <c r="B3" s="64" t="s">
        <v>115</v>
      </c>
      <c r="C3" s="64"/>
      <c r="D3" s="64"/>
      <c r="E3" s="65" t="s">
        <v>111</v>
      </c>
      <c r="F3" s="65"/>
      <c r="G3" s="65"/>
      <c r="H3" s="66" t="s">
        <v>112</v>
      </c>
      <c r="I3" s="67"/>
      <c r="J3" s="68"/>
      <c r="K3" s="69" t="s">
        <v>116</v>
      </c>
      <c r="L3" s="70"/>
      <c r="M3" s="70"/>
    </row>
    <row r="4" spans="1:13" ht="18.75" x14ac:dyDescent="0.25">
      <c r="A4" s="59"/>
      <c r="B4" s="39" t="s">
        <v>60</v>
      </c>
      <c r="C4" s="39" t="s">
        <v>61</v>
      </c>
      <c r="D4" s="39" t="s">
        <v>62</v>
      </c>
      <c r="E4" s="37" t="s">
        <v>114</v>
      </c>
      <c r="F4" s="37" t="s">
        <v>12</v>
      </c>
      <c r="G4" s="37" t="s">
        <v>102</v>
      </c>
      <c r="H4" s="40" t="s">
        <v>114</v>
      </c>
      <c r="I4" s="40" t="s">
        <v>61</v>
      </c>
      <c r="J4" s="40" t="s">
        <v>62</v>
      </c>
      <c r="K4" s="38" t="s">
        <v>114</v>
      </c>
      <c r="L4" s="38" t="s">
        <v>12</v>
      </c>
      <c r="M4" s="38" t="s">
        <v>102</v>
      </c>
    </row>
    <row r="5" spans="1:13" ht="18.75" x14ac:dyDescent="0.25">
      <c r="A5" s="4" t="s">
        <v>13</v>
      </c>
      <c r="B5" s="48">
        <v>141326</v>
      </c>
      <c r="C5" s="48">
        <v>2358</v>
      </c>
      <c r="D5" s="48">
        <v>143684</v>
      </c>
      <c r="E5" s="50">
        <v>144574</v>
      </c>
      <c r="F5" s="50">
        <v>0</v>
      </c>
      <c r="G5" s="50">
        <v>144574</v>
      </c>
      <c r="H5" s="49">
        <v>176814</v>
      </c>
      <c r="I5" s="49">
        <v>0</v>
      </c>
      <c r="J5" s="49">
        <v>176814</v>
      </c>
      <c r="K5" s="30">
        <v>83383</v>
      </c>
      <c r="L5" s="30">
        <v>0</v>
      </c>
      <c r="M5" s="30">
        <v>83383</v>
      </c>
    </row>
    <row r="6" spans="1:13" ht="18.75" x14ac:dyDescent="0.25">
      <c r="A6" s="4" t="s">
        <v>16</v>
      </c>
      <c r="B6" s="48">
        <v>52907</v>
      </c>
      <c r="C6" s="48">
        <v>0</v>
      </c>
      <c r="D6" s="48">
        <v>52907</v>
      </c>
      <c r="E6" s="50">
        <v>50724</v>
      </c>
      <c r="F6" s="50">
        <v>0</v>
      </c>
      <c r="G6" s="50">
        <v>50724</v>
      </c>
      <c r="H6" s="49">
        <v>74298</v>
      </c>
      <c r="I6" s="49">
        <v>0</v>
      </c>
      <c r="J6" s="49">
        <v>74298</v>
      </c>
      <c r="K6" s="30">
        <v>30073</v>
      </c>
      <c r="L6" s="30">
        <v>0</v>
      </c>
      <c r="M6" s="30">
        <v>30073</v>
      </c>
    </row>
    <row r="7" spans="1:13" ht="18.75" x14ac:dyDescent="0.25">
      <c r="A7" s="4" t="s">
        <v>18</v>
      </c>
      <c r="B7" s="48">
        <v>8199</v>
      </c>
      <c r="C7" s="48">
        <v>0</v>
      </c>
      <c r="D7" s="48">
        <v>8199</v>
      </c>
      <c r="E7" s="50">
        <v>10050</v>
      </c>
      <c r="F7" s="50">
        <v>0</v>
      </c>
      <c r="G7" s="50">
        <v>10050</v>
      </c>
      <c r="H7" s="49">
        <v>5003</v>
      </c>
      <c r="I7" s="49">
        <v>0</v>
      </c>
      <c r="J7" s="49">
        <v>5003</v>
      </c>
      <c r="K7" s="30">
        <v>1121</v>
      </c>
      <c r="L7" s="30">
        <v>0</v>
      </c>
      <c r="M7" s="30">
        <v>1121</v>
      </c>
    </row>
    <row r="8" spans="1:13" ht="18.75" x14ac:dyDescent="0.25">
      <c r="A8" s="4" t="s">
        <v>20</v>
      </c>
      <c r="B8" s="48">
        <v>476333</v>
      </c>
      <c r="C8" s="48">
        <v>0</v>
      </c>
      <c r="D8" s="48">
        <v>476333</v>
      </c>
      <c r="E8" s="50">
        <v>568487</v>
      </c>
      <c r="F8" s="50">
        <v>0</v>
      </c>
      <c r="G8" s="50">
        <v>568487</v>
      </c>
      <c r="H8" s="49">
        <v>584975</v>
      </c>
      <c r="I8" s="49">
        <v>2664</v>
      </c>
      <c r="J8" s="49">
        <v>587639</v>
      </c>
      <c r="K8" s="30">
        <v>239787</v>
      </c>
      <c r="L8" s="30">
        <v>1741</v>
      </c>
      <c r="M8" s="30">
        <v>241528</v>
      </c>
    </row>
    <row r="9" spans="1:13" ht="18.75" x14ac:dyDescent="0.25">
      <c r="A9" s="4" t="s">
        <v>22</v>
      </c>
      <c r="B9" s="48">
        <v>318636</v>
      </c>
      <c r="C9" s="48">
        <v>0</v>
      </c>
      <c r="D9" s="48">
        <v>318636</v>
      </c>
      <c r="E9" s="50">
        <v>343399</v>
      </c>
      <c r="F9" s="50">
        <v>0</v>
      </c>
      <c r="G9" s="50">
        <v>343399</v>
      </c>
      <c r="H9" s="49">
        <v>350889</v>
      </c>
      <c r="I9" s="49">
        <v>1615</v>
      </c>
      <c r="J9" s="49">
        <v>352504</v>
      </c>
      <c r="K9" s="30">
        <v>112214</v>
      </c>
      <c r="L9" s="30">
        <v>2687</v>
      </c>
      <c r="M9" s="30">
        <v>114901</v>
      </c>
    </row>
    <row r="10" spans="1:13" ht="18.75" x14ac:dyDescent="0.25">
      <c r="A10" s="4" t="s">
        <v>24</v>
      </c>
      <c r="B10" s="48">
        <v>1357</v>
      </c>
      <c r="C10" s="48">
        <v>0</v>
      </c>
      <c r="D10" s="48">
        <v>1357</v>
      </c>
      <c r="E10" s="50">
        <v>3103</v>
      </c>
      <c r="F10" s="50">
        <v>0</v>
      </c>
      <c r="G10" s="50">
        <v>3103</v>
      </c>
      <c r="H10" s="49">
        <v>3414</v>
      </c>
      <c r="I10" s="49">
        <v>0</v>
      </c>
      <c r="J10" s="49">
        <v>3414</v>
      </c>
      <c r="K10" s="30">
        <v>134</v>
      </c>
      <c r="L10" s="30">
        <v>0</v>
      </c>
      <c r="M10" s="30">
        <v>134</v>
      </c>
    </row>
    <row r="11" spans="1:13" ht="18.75" x14ac:dyDescent="0.25">
      <c r="A11" s="4" t="s">
        <v>26</v>
      </c>
      <c r="B11" s="48">
        <v>13776</v>
      </c>
      <c r="C11" s="48">
        <v>0</v>
      </c>
      <c r="D11" s="48">
        <v>13776</v>
      </c>
      <c r="E11" s="50">
        <v>13284</v>
      </c>
      <c r="F11" s="50">
        <v>0</v>
      </c>
      <c r="G11" s="50">
        <v>13284</v>
      </c>
      <c r="H11" s="49">
        <v>10502</v>
      </c>
      <c r="I11" s="49">
        <v>0</v>
      </c>
      <c r="J11" s="49">
        <v>10502</v>
      </c>
      <c r="K11" s="30">
        <v>4639</v>
      </c>
      <c r="L11" s="30">
        <v>0</v>
      </c>
      <c r="M11" s="30">
        <v>4639</v>
      </c>
    </row>
    <row r="12" spans="1:13" ht="18.75" x14ac:dyDescent="0.25">
      <c r="A12" s="4" t="s">
        <v>28</v>
      </c>
      <c r="B12" s="48">
        <v>2567091</v>
      </c>
      <c r="C12" s="48">
        <v>3363</v>
      </c>
      <c r="D12" s="48">
        <v>2570454</v>
      </c>
      <c r="E12" s="50">
        <v>3056390</v>
      </c>
      <c r="F12" s="50">
        <v>332</v>
      </c>
      <c r="G12" s="50">
        <v>3056722</v>
      </c>
      <c r="H12" s="49">
        <v>2780375</v>
      </c>
      <c r="I12" s="49">
        <v>18930</v>
      </c>
      <c r="J12" s="49">
        <v>2799305</v>
      </c>
      <c r="K12" s="30">
        <v>968208</v>
      </c>
      <c r="L12" s="30">
        <v>20763</v>
      </c>
      <c r="M12" s="30">
        <v>988971</v>
      </c>
    </row>
    <row r="13" spans="1:13" ht="37.5" x14ac:dyDescent="0.25">
      <c r="A13" s="4" t="s">
        <v>30</v>
      </c>
      <c r="B13" s="48">
        <v>21893</v>
      </c>
      <c r="C13" s="48">
        <v>0</v>
      </c>
      <c r="D13" s="48">
        <v>21893</v>
      </c>
      <c r="E13" s="50">
        <v>24156</v>
      </c>
      <c r="F13" s="50">
        <v>0</v>
      </c>
      <c r="G13" s="50">
        <v>24156</v>
      </c>
      <c r="H13" s="49">
        <v>34043</v>
      </c>
      <c r="I13" s="49">
        <v>0</v>
      </c>
      <c r="J13" s="49">
        <v>34043</v>
      </c>
      <c r="K13" s="30">
        <v>12033</v>
      </c>
      <c r="L13" s="30">
        <v>75</v>
      </c>
      <c r="M13" s="30">
        <v>12108</v>
      </c>
    </row>
    <row r="14" spans="1:13" ht="18.75" x14ac:dyDescent="0.25">
      <c r="A14" s="4" t="s">
        <v>32</v>
      </c>
      <c r="B14" s="48">
        <v>31032</v>
      </c>
      <c r="C14" s="48">
        <v>0</v>
      </c>
      <c r="D14" s="48">
        <v>31032</v>
      </c>
      <c r="E14" s="50">
        <v>18605</v>
      </c>
      <c r="F14" s="50">
        <v>0</v>
      </c>
      <c r="G14" s="50">
        <v>18605</v>
      </c>
      <c r="H14" s="49">
        <v>37686</v>
      </c>
      <c r="I14" s="49">
        <v>0</v>
      </c>
      <c r="J14" s="49">
        <v>37686</v>
      </c>
      <c r="K14" s="30">
        <v>17682</v>
      </c>
      <c r="L14" s="30">
        <v>0</v>
      </c>
      <c r="M14" s="30">
        <v>17682</v>
      </c>
    </row>
    <row r="15" spans="1:13" ht="18.75" x14ac:dyDescent="0.25">
      <c r="A15" s="4" t="s">
        <v>34</v>
      </c>
      <c r="B15" s="48">
        <v>709262</v>
      </c>
      <c r="C15" s="48">
        <v>0</v>
      </c>
      <c r="D15" s="48">
        <v>709262</v>
      </c>
      <c r="E15" s="50">
        <v>788761</v>
      </c>
      <c r="F15" s="50">
        <v>0</v>
      </c>
      <c r="G15" s="50">
        <v>788761</v>
      </c>
      <c r="H15" s="49">
        <v>898028</v>
      </c>
      <c r="I15" s="49">
        <v>4808</v>
      </c>
      <c r="J15" s="49">
        <v>902836</v>
      </c>
      <c r="K15" s="30">
        <v>369210</v>
      </c>
      <c r="L15" s="30">
        <v>3510</v>
      </c>
      <c r="M15" s="30">
        <v>372720</v>
      </c>
    </row>
    <row r="16" spans="1:13" ht="18.75" x14ac:dyDescent="0.25">
      <c r="A16" s="4" t="s">
        <v>36</v>
      </c>
      <c r="B16" s="48">
        <v>12736</v>
      </c>
      <c r="C16" s="48">
        <v>0</v>
      </c>
      <c r="D16" s="48">
        <v>12736</v>
      </c>
      <c r="E16" s="50">
        <v>12755</v>
      </c>
      <c r="F16" s="50">
        <v>0</v>
      </c>
      <c r="G16" s="50">
        <v>12755</v>
      </c>
      <c r="H16" s="49">
        <v>28207</v>
      </c>
      <c r="I16" s="49">
        <v>0</v>
      </c>
      <c r="J16" s="49">
        <v>28207</v>
      </c>
      <c r="K16" s="30">
        <v>10514</v>
      </c>
      <c r="L16" s="30">
        <v>46</v>
      </c>
      <c r="M16" s="30">
        <v>10560</v>
      </c>
    </row>
    <row r="17" spans="1:13" ht="18.75" x14ac:dyDescent="0.25">
      <c r="A17" s="4" t="s">
        <v>38</v>
      </c>
      <c r="B17" s="48">
        <v>189554</v>
      </c>
      <c r="C17" s="48">
        <v>1318</v>
      </c>
      <c r="D17" s="48">
        <v>190872</v>
      </c>
      <c r="E17" s="50">
        <v>215768</v>
      </c>
      <c r="F17" s="50">
        <v>0</v>
      </c>
      <c r="G17" s="50">
        <v>215768</v>
      </c>
      <c r="H17" s="49">
        <v>195255</v>
      </c>
      <c r="I17" s="49">
        <v>0</v>
      </c>
      <c r="J17" s="49">
        <v>195255</v>
      </c>
      <c r="K17" s="30">
        <v>82940</v>
      </c>
      <c r="L17" s="30">
        <v>2160</v>
      </c>
      <c r="M17" s="30">
        <v>85100</v>
      </c>
    </row>
    <row r="18" spans="1:13" ht="18.75" x14ac:dyDescent="0.25">
      <c r="A18" s="4" t="s">
        <v>40</v>
      </c>
      <c r="B18" s="48">
        <v>42911</v>
      </c>
      <c r="C18" s="48">
        <v>0</v>
      </c>
      <c r="D18" s="48">
        <v>42911</v>
      </c>
      <c r="E18" s="50">
        <v>36877</v>
      </c>
      <c r="F18" s="50">
        <v>0</v>
      </c>
      <c r="G18" s="50">
        <v>36877</v>
      </c>
      <c r="H18" s="49">
        <v>61414</v>
      </c>
      <c r="I18" s="49">
        <v>0</v>
      </c>
      <c r="J18" s="49">
        <v>61414</v>
      </c>
      <c r="K18" s="30">
        <v>22791</v>
      </c>
      <c r="L18" s="30">
        <v>30</v>
      </c>
      <c r="M18" s="30">
        <v>22821</v>
      </c>
    </row>
    <row r="19" spans="1:13" ht="18.75" x14ac:dyDescent="0.25">
      <c r="A19" s="4" t="s">
        <v>41</v>
      </c>
      <c r="B19" s="48">
        <v>46829</v>
      </c>
      <c r="C19" s="48">
        <v>0</v>
      </c>
      <c r="D19" s="48">
        <v>46829</v>
      </c>
      <c r="E19" s="50">
        <v>37381</v>
      </c>
      <c r="F19" s="50">
        <v>0</v>
      </c>
      <c r="G19" s="50">
        <v>37381</v>
      </c>
      <c r="H19" s="49">
        <v>52348</v>
      </c>
      <c r="I19" s="49">
        <v>0</v>
      </c>
      <c r="J19" s="49">
        <v>52348</v>
      </c>
      <c r="K19" s="30">
        <v>17874</v>
      </c>
      <c r="L19" s="30">
        <v>12</v>
      </c>
      <c r="M19" s="30">
        <v>17886</v>
      </c>
    </row>
    <row r="20" spans="1:13" ht="37.5" x14ac:dyDescent="0.25">
      <c r="A20" s="4" t="s">
        <v>42</v>
      </c>
      <c r="B20" s="48">
        <v>9978</v>
      </c>
      <c r="C20" s="48">
        <v>0</v>
      </c>
      <c r="D20" s="48">
        <v>9978</v>
      </c>
      <c r="E20" s="50">
        <v>9078</v>
      </c>
      <c r="F20" s="50">
        <v>0</v>
      </c>
      <c r="G20" s="50">
        <v>9078</v>
      </c>
      <c r="H20" s="49">
        <v>11275</v>
      </c>
      <c r="I20" s="49">
        <v>0</v>
      </c>
      <c r="J20" s="49">
        <v>11275</v>
      </c>
      <c r="K20" s="30">
        <v>2353</v>
      </c>
      <c r="L20" s="30">
        <v>0</v>
      </c>
      <c r="M20" s="30">
        <v>2353</v>
      </c>
    </row>
    <row r="21" spans="1:13" ht="18.75" x14ac:dyDescent="0.25">
      <c r="A21" s="4" t="s">
        <v>43</v>
      </c>
      <c r="B21" s="48">
        <v>389407</v>
      </c>
      <c r="C21" s="48">
        <v>0</v>
      </c>
      <c r="D21" s="48">
        <v>389407</v>
      </c>
      <c r="E21" s="50">
        <v>474943</v>
      </c>
      <c r="F21" s="50">
        <v>0</v>
      </c>
      <c r="G21" s="50">
        <v>474943</v>
      </c>
      <c r="H21" s="49">
        <v>474404</v>
      </c>
      <c r="I21" s="49">
        <v>2426</v>
      </c>
      <c r="J21" s="49">
        <v>476830</v>
      </c>
      <c r="K21" s="30">
        <v>213383</v>
      </c>
      <c r="L21" s="30">
        <v>5253</v>
      </c>
      <c r="M21" s="30">
        <v>218636</v>
      </c>
    </row>
    <row r="22" spans="1:13" ht="18.75" x14ac:dyDescent="0.25">
      <c r="A22" s="4" t="s">
        <v>44</v>
      </c>
      <c r="B22" s="48">
        <v>52231</v>
      </c>
      <c r="C22" s="48">
        <v>0</v>
      </c>
      <c r="D22" s="48">
        <v>52231</v>
      </c>
      <c r="E22" s="50">
        <v>55816</v>
      </c>
      <c r="F22" s="50">
        <v>0</v>
      </c>
      <c r="G22" s="50">
        <v>55816</v>
      </c>
      <c r="H22" s="49">
        <v>59572</v>
      </c>
      <c r="I22" s="49">
        <v>0</v>
      </c>
      <c r="J22" s="49">
        <v>59572</v>
      </c>
      <c r="K22" s="30">
        <v>17490</v>
      </c>
      <c r="L22" s="30">
        <v>0</v>
      </c>
      <c r="M22" s="30">
        <v>17490</v>
      </c>
    </row>
    <row r="23" spans="1:13" ht="18.75" x14ac:dyDescent="0.25">
      <c r="A23" s="4" t="s">
        <v>45</v>
      </c>
      <c r="B23" s="48">
        <v>167565</v>
      </c>
      <c r="C23" s="48">
        <v>0</v>
      </c>
      <c r="D23" s="48">
        <v>167565</v>
      </c>
      <c r="E23" s="50">
        <v>138915</v>
      </c>
      <c r="F23" s="50">
        <v>0</v>
      </c>
      <c r="G23" s="50">
        <v>138915</v>
      </c>
      <c r="H23" s="49">
        <v>185427</v>
      </c>
      <c r="I23" s="49">
        <v>0</v>
      </c>
      <c r="J23" s="49">
        <v>185427</v>
      </c>
      <c r="K23" s="30">
        <v>77255</v>
      </c>
      <c r="L23" s="30">
        <v>0</v>
      </c>
      <c r="M23" s="30">
        <v>77255</v>
      </c>
    </row>
    <row r="24" spans="1:13" ht="18.75" x14ac:dyDescent="0.25">
      <c r="A24" s="4" t="s">
        <v>46</v>
      </c>
      <c r="B24" s="48">
        <v>56144</v>
      </c>
      <c r="C24" s="48">
        <v>0</v>
      </c>
      <c r="D24" s="48">
        <v>56144</v>
      </c>
      <c r="E24" s="50">
        <v>69710</v>
      </c>
      <c r="F24" s="50">
        <v>0</v>
      </c>
      <c r="G24" s="50">
        <v>69710</v>
      </c>
      <c r="H24" s="49">
        <v>82387</v>
      </c>
      <c r="I24" s="49">
        <v>66</v>
      </c>
      <c r="J24" s="49">
        <v>82453</v>
      </c>
      <c r="K24" s="30">
        <v>30785</v>
      </c>
      <c r="L24" s="30">
        <v>0</v>
      </c>
      <c r="M24" s="30">
        <v>30785</v>
      </c>
    </row>
    <row r="25" spans="1:13" ht="18.75" x14ac:dyDescent="0.25">
      <c r="A25" s="4" t="s">
        <v>47</v>
      </c>
      <c r="B25" s="48">
        <v>57242</v>
      </c>
      <c r="C25" s="48">
        <v>0</v>
      </c>
      <c r="D25" s="48">
        <v>57242</v>
      </c>
      <c r="E25" s="50">
        <v>57123</v>
      </c>
      <c r="F25" s="50">
        <v>0</v>
      </c>
      <c r="G25" s="50">
        <v>57123</v>
      </c>
      <c r="H25" s="49">
        <v>68272</v>
      </c>
      <c r="I25" s="49">
        <v>0</v>
      </c>
      <c r="J25" s="49">
        <v>68272</v>
      </c>
      <c r="K25" s="31">
        <v>19729</v>
      </c>
      <c r="L25" s="31">
        <v>0</v>
      </c>
      <c r="M25" s="30">
        <v>19729</v>
      </c>
    </row>
    <row r="26" spans="1:13" ht="18.75" x14ac:dyDescent="0.45">
      <c r="A26" s="4" t="s">
        <v>48</v>
      </c>
      <c r="B26" s="48">
        <v>0</v>
      </c>
      <c r="C26" s="48">
        <v>0</v>
      </c>
      <c r="D26" s="48">
        <v>0</v>
      </c>
      <c r="E26" s="50">
        <v>0</v>
      </c>
      <c r="F26" s="50">
        <v>0</v>
      </c>
      <c r="G26" s="50">
        <v>0</v>
      </c>
      <c r="H26" s="49">
        <v>0</v>
      </c>
      <c r="I26" s="49">
        <v>0</v>
      </c>
      <c r="J26" s="49">
        <v>0</v>
      </c>
      <c r="K26" s="32">
        <v>0</v>
      </c>
      <c r="L26" s="32">
        <v>0</v>
      </c>
      <c r="M26" s="30">
        <v>0</v>
      </c>
    </row>
    <row r="27" spans="1:13" ht="18.75" x14ac:dyDescent="0.25">
      <c r="A27" s="4" t="s">
        <v>49</v>
      </c>
      <c r="B27" s="48">
        <v>63497</v>
      </c>
      <c r="C27" s="48">
        <v>0</v>
      </c>
      <c r="D27" s="48">
        <v>63497</v>
      </c>
      <c r="E27" s="50">
        <v>75552</v>
      </c>
      <c r="F27" s="50">
        <v>0</v>
      </c>
      <c r="G27" s="50">
        <v>75552</v>
      </c>
      <c r="H27" s="49">
        <v>88624</v>
      </c>
      <c r="I27" s="49">
        <v>0</v>
      </c>
      <c r="J27" s="49">
        <v>88624</v>
      </c>
      <c r="K27" s="30">
        <v>25017</v>
      </c>
      <c r="L27" s="30">
        <v>0</v>
      </c>
      <c r="M27" s="30">
        <v>25017</v>
      </c>
    </row>
    <row r="28" spans="1:13" ht="37.5" x14ac:dyDescent="0.25">
      <c r="A28" s="4" t="s">
        <v>50</v>
      </c>
      <c r="B28" s="48">
        <v>1200</v>
      </c>
      <c r="C28" s="48">
        <v>0</v>
      </c>
      <c r="D28" s="48">
        <v>1200</v>
      </c>
      <c r="E28" s="50">
        <v>519</v>
      </c>
      <c r="F28" s="50">
        <v>0</v>
      </c>
      <c r="G28" s="50">
        <v>519</v>
      </c>
      <c r="H28" s="49">
        <v>721</v>
      </c>
      <c r="I28" s="49">
        <v>0</v>
      </c>
      <c r="J28" s="49">
        <v>721</v>
      </c>
      <c r="K28" s="30">
        <v>916</v>
      </c>
      <c r="L28" s="30">
        <v>0</v>
      </c>
      <c r="M28" s="30">
        <v>916</v>
      </c>
    </row>
    <row r="29" spans="1:13" ht="18.75" x14ac:dyDescent="0.25">
      <c r="A29" s="4" t="s">
        <v>51</v>
      </c>
      <c r="B29" s="48">
        <v>76405</v>
      </c>
      <c r="C29" s="48">
        <v>0</v>
      </c>
      <c r="D29" s="48">
        <v>76405</v>
      </c>
      <c r="E29" s="50">
        <v>82802</v>
      </c>
      <c r="F29" s="50">
        <v>0</v>
      </c>
      <c r="G29" s="50">
        <v>82802</v>
      </c>
      <c r="H29" s="49">
        <v>93424</v>
      </c>
      <c r="I29" s="49">
        <v>0</v>
      </c>
      <c r="J29" s="49">
        <v>93424</v>
      </c>
      <c r="K29" s="30">
        <v>39305</v>
      </c>
      <c r="L29" s="30">
        <v>87</v>
      </c>
      <c r="M29" s="30">
        <v>39392</v>
      </c>
    </row>
    <row r="30" spans="1:13" ht="18.75" x14ac:dyDescent="0.25">
      <c r="A30" s="4" t="s">
        <v>52</v>
      </c>
      <c r="B30" s="48">
        <v>124758</v>
      </c>
      <c r="C30" s="48">
        <v>0</v>
      </c>
      <c r="D30" s="48">
        <v>124758</v>
      </c>
      <c r="E30" s="50">
        <v>151696</v>
      </c>
      <c r="F30" s="50">
        <v>0</v>
      </c>
      <c r="G30" s="50">
        <v>151696</v>
      </c>
      <c r="H30" s="49">
        <v>144965</v>
      </c>
      <c r="I30" s="49">
        <v>0</v>
      </c>
      <c r="J30" s="49">
        <v>144965</v>
      </c>
      <c r="K30" s="30">
        <v>32583</v>
      </c>
      <c r="L30" s="30">
        <v>692</v>
      </c>
      <c r="M30" s="30">
        <v>33275</v>
      </c>
    </row>
    <row r="31" spans="1:13" ht="18.75" x14ac:dyDescent="0.25">
      <c r="A31" s="4" t="s">
        <v>53</v>
      </c>
      <c r="B31" s="48">
        <v>44112</v>
      </c>
      <c r="C31" s="48">
        <v>0</v>
      </c>
      <c r="D31" s="48">
        <v>44112</v>
      </c>
      <c r="E31" s="50">
        <v>43448</v>
      </c>
      <c r="F31" s="50">
        <v>0</v>
      </c>
      <c r="G31" s="50">
        <v>43448</v>
      </c>
      <c r="H31" s="49">
        <v>60569</v>
      </c>
      <c r="I31" s="49">
        <v>0</v>
      </c>
      <c r="J31" s="49">
        <v>60569</v>
      </c>
      <c r="K31" s="30">
        <v>28641</v>
      </c>
      <c r="L31" s="30">
        <v>0</v>
      </c>
      <c r="M31" s="30">
        <v>28641</v>
      </c>
    </row>
    <row r="32" spans="1:13" ht="18.75" x14ac:dyDescent="0.25">
      <c r="A32" s="4" t="s">
        <v>54</v>
      </c>
      <c r="B32" s="48">
        <v>180425</v>
      </c>
      <c r="C32" s="48">
        <v>0</v>
      </c>
      <c r="D32" s="48">
        <v>180425</v>
      </c>
      <c r="E32" s="50">
        <v>194175</v>
      </c>
      <c r="F32" s="50">
        <v>0</v>
      </c>
      <c r="G32" s="50">
        <v>194175</v>
      </c>
      <c r="H32" s="49">
        <v>230251</v>
      </c>
      <c r="I32" s="49">
        <v>0</v>
      </c>
      <c r="J32" s="49">
        <v>230251</v>
      </c>
      <c r="K32" s="30">
        <v>65698</v>
      </c>
      <c r="L32" s="30">
        <v>295</v>
      </c>
      <c r="M32" s="30">
        <v>65993</v>
      </c>
    </row>
    <row r="33" spans="1:13" ht="18.75" x14ac:dyDescent="0.25">
      <c r="A33" s="4" t="s">
        <v>55</v>
      </c>
      <c r="B33" s="48">
        <v>35174</v>
      </c>
      <c r="C33" s="48">
        <v>0</v>
      </c>
      <c r="D33" s="48">
        <v>35174</v>
      </c>
      <c r="E33" s="50">
        <v>40018</v>
      </c>
      <c r="F33" s="50">
        <v>0</v>
      </c>
      <c r="G33" s="50">
        <v>40018</v>
      </c>
      <c r="H33" s="49">
        <v>44005</v>
      </c>
      <c r="I33" s="49">
        <v>0</v>
      </c>
      <c r="J33" s="49">
        <v>44005</v>
      </c>
      <c r="K33" s="30">
        <v>10682</v>
      </c>
      <c r="L33" s="30">
        <v>48</v>
      </c>
      <c r="M33" s="30">
        <v>10730</v>
      </c>
    </row>
    <row r="34" spans="1:13" ht="18.75" x14ac:dyDescent="0.25">
      <c r="A34" s="4" t="s">
        <v>56</v>
      </c>
      <c r="B34" s="48">
        <v>96109</v>
      </c>
      <c r="C34" s="48">
        <v>0</v>
      </c>
      <c r="D34" s="48">
        <v>96109</v>
      </c>
      <c r="E34" s="50">
        <v>109108</v>
      </c>
      <c r="F34" s="50">
        <v>0</v>
      </c>
      <c r="G34" s="50">
        <v>109108</v>
      </c>
      <c r="H34" s="49">
        <v>92464</v>
      </c>
      <c r="I34" s="49">
        <v>0</v>
      </c>
      <c r="J34" s="49">
        <v>92464</v>
      </c>
      <c r="K34" s="30">
        <v>26841</v>
      </c>
      <c r="L34" s="30">
        <v>0</v>
      </c>
      <c r="M34" s="30">
        <v>26841</v>
      </c>
    </row>
    <row r="35" spans="1:13" ht="18.75" x14ac:dyDescent="0.25">
      <c r="A35" s="4" t="s">
        <v>57</v>
      </c>
      <c r="B35" s="48">
        <v>93559</v>
      </c>
      <c r="C35" s="48">
        <v>0</v>
      </c>
      <c r="D35" s="48">
        <v>93559</v>
      </c>
      <c r="E35" s="50">
        <v>76931</v>
      </c>
      <c r="F35" s="50">
        <v>0</v>
      </c>
      <c r="G35" s="50">
        <v>76931</v>
      </c>
      <c r="H35" s="49">
        <v>110882</v>
      </c>
      <c r="I35" s="49">
        <v>0</v>
      </c>
      <c r="J35" s="49">
        <v>110882</v>
      </c>
      <c r="K35" s="30">
        <v>36531</v>
      </c>
      <c r="L35" s="30">
        <v>0</v>
      </c>
      <c r="M35" s="30">
        <v>36531</v>
      </c>
    </row>
    <row r="36" spans="1:13" ht="18.75" x14ac:dyDescent="0.25">
      <c r="A36" s="4" t="s">
        <v>58</v>
      </c>
      <c r="B36" s="48">
        <v>56464</v>
      </c>
      <c r="C36" s="48">
        <v>0</v>
      </c>
      <c r="D36" s="48">
        <v>56464</v>
      </c>
      <c r="E36" s="50">
        <v>58421</v>
      </c>
      <c r="F36" s="50">
        <v>0</v>
      </c>
      <c r="G36" s="50">
        <v>58421</v>
      </c>
      <c r="H36" s="49">
        <v>77970</v>
      </c>
      <c r="I36" s="49">
        <v>0</v>
      </c>
      <c r="J36" s="49">
        <v>77970</v>
      </c>
      <c r="K36" s="30">
        <v>31431</v>
      </c>
      <c r="L36" s="30">
        <v>0</v>
      </c>
      <c r="M36" s="30">
        <v>31431</v>
      </c>
    </row>
    <row r="37" spans="1:13" ht="21" x14ac:dyDescent="0.25">
      <c r="A37" s="12" t="s">
        <v>59</v>
      </c>
      <c r="B37" s="33">
        <v>6138112</v>
      </c>
      <c r="C37" s="33">
        <v>7039</v>
      </c>
      <c r="D37" s="33">
        <v>6145151</v>
      </c>
      <c r="E37" s="33">
        <v>6962569</v>
      </c>
      <c r="F37" s="33">
        <v>332</v>
      </c>
      <c r="G37" s="33">
        <v>6962901</v>
      </c>
      <c r="H37" s="33">
        <v>7118463</v>
      </c>
      <c r="I37" s="33">
        <v>30509</v>
      </c>
      <c r="J37" s="33">
        <v>7148972</v>
      </c>
      <c r="K37" s="33">
        <v>2631243</v>
      </c>
      <c r="L37" s="33">
        <v>37399</v>
      </c>
      <c r="M37" s="33">
        <v>2668642</v>
      </c>
    </row>
  </sheetData>
  <mergeCells count="6">
    <mergeCell ref="A1:A4"/>
    <mergeCell ref="B1:M2"/>
    <mergeCell ref="B3:D3"/>
    <mergeCell ref="E3:G3"/>
    <mergeCell ref="H3:J3"/>
    <mergeCell ref="K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rightToLeft="1" workbookViewId="0">
      <pane ySplit="1" topLeftCell="A2" activePane="bottomLeft" state="frozen"/>
      <selection pane="bottomLeft" activeCell="I6" sqref="I6"/>
    </sheetView>
  </sheetViews>
  <sheetFormatPr defaultRowHeight="15" x14ac:dyDescent="0.25"/>
  <cols>
    <col min="1" max="1" width="16.85546875" customWidth="1"/>
    <col min="2" max="2" width="13" customWidth="1"/>
    <col min="3" max="3" width="12.85546875" customWidth="1"/>
    <col min="4" max="4" width="22.140625" customWidth="1"/>
    <col min="5" max="5" width="13.85546875" customWidth="1"/>
    <col min="7" max="7" width="13.28515625" customWidth="1"/>
    <col min="8" max="8" width="12.28515625" customWidth="1"/>
    <col min="10" max="10" width="12" customWidth="1"/>
    <col min="11" max="11" width="13.28515625" customWidth="1"/>
    <col min="13" max="13" width="11.85546875" customWidth="1"/>
  </cols>
  <sheetData>
    <row r="1" spans="1:13" ht="15" customHeight="1" x14ac:dyDescent="0.25">
      <c r="A1" s="58" t="s">
        <v>3</v>
      </c>
      <c r="B1" s="71" t="s">
        <v>121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15" customHeight="1" x14ac:dyDescent="0.25">
      <c r="A2" s="58"/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3" ht="18.75" x14ac:dyDescent="0.25">
      <c r="A3" s="58"/>
      <c r="B3" s="77" t="s">
        <v>115</v>
      </c>
      <c r="C3" s="78"/>
      <c r="D3" s="79"/>
      <c r="E3" s="65" t="s">
        <v>111</v>
      </c>
      <c r="F3" s="65"/>
      <c r="G3" s="65"/>
      <c r="H3" s="80" t="s">
        <v>112</v>
      </c>
      <c r="I3" s="80"/>
      <c r="J3" s="80"/>
      <c r="K3" s="81" t="s">
        <v>113</v>
      </c>
      <c r="L3" s="81"/>
      <c r="M3" s="81"/>
    </row>
    <row r="4" spans="1:13" ht="18.75" x14ac:dyDescent="0.25">
      <c r="A4" s="59"/>
      <c r="B4" s="39" t="s">
        <v>114</v>
      </c>
      <c r="C4" s="39" t="s">
        <v>12</v>
      </c>
      <c r="D4" s="39" t="s">
        <v>62</v>
      </c>
      <c r="E4" s="37" t="s">
        <v>60</v>
      </c>
      <c r="F4" s="37" t="s">
        <v>12</v>
      </c>
      <c r="G4" s="37" t="s">
        <v>62</v>
      </c>
      <c r="H4" s="40" t="s">
        <v>114</v>
      </c>
      <c r="I4" s="40" t="s">
        <v>61</v>
      </c>
      <c r="J4" s="40" t="s">
        <v>62</v>
      </c>
      <c r="K4" s="41" t="s">
        <v>114</v>
      </c>
      <c r="L4" s="41" t="s">
        <v>61</v>
      </c>
      <c r="M4" s="41" t="s">
        <v>62</v>
      </c>
    </row>
    <row r="5" spans="1:13" ht="18.75" x14ac:dyDescent="0.25">
      <c r="A5" s="4" t="s">
        <v>13</v>
      </c>
      <c r="B5" s="48">
        <v>107806</v>
      </c>
      <c r="C5" s="48">
        <v>2084</v>
      </c>
      <c r="D5" s="48">
        <f>B5+C5</f>
        <v>109890</v>
      </c>
      <c r="E5" s="50">
        <v>111662</v>
      </c>
      <c r="F5" s="50">
        <v>0</v>
      </c>
      <c r="G5" s="50">
        <f>E5+F5</f>
        <v>111662</v>
      </c>
      <c r="H5" s="49">
        <v>139645</v>
      </c>
      <c r="I5" s="49">
        <v>0</v>
      </c>
      <c r="J5" s="49">
        <f>H5+I5</f>
        <v>139645</v>
      </c>
      <c r="K5" s="30">
        <v>64977</v>
      </c>
      <c r="L5" s="30">
        <v>0</v>
      </c>
      <c r="M5" s="30">
        <f>K5+L5</f>
        <v>64977</v>
      </c>
    </row>
    <row r="6" spans="1:13" ht="18.75" x14ac:dyDescent="0.25">
      <c r="A6" s="4" t="s">
        <v>16</v>
      </c>
      <c r="B6" s="48">
        <v>38276</v>
      </c>
      <c r="C6" s="48">
        <v>0</v>
      </c>
      <c r="D6" s="48">
        <f t="shared" ref="D6:D37" si="0">B6+C6</f>
        <v>38276</v>
      </c>
      <c r="E6" s="50">
        <v>37340</v>
      </c>
      <c r="F6" s="50">
        <v>0</v>
      </c>
      <c r="G6" s="50">
        <f t="shared" ref="G6:G37" si="1">E6+F6</f>
        <v>37340</v>
      </c>
      <c r="H6" s="49">
        <v>52890</v>
      </c>
      <c r="I6" s="49">
        <v>0</v>
      </c>
      <c r="J6" s="49">
        <f t="shared" ref="J6:J37" si="2">H6+I6</f>
        <v>52890</v>
      </c>
      <c r="K6" s="30">
        <v>20357</v>
      </c>
      <c r="L6" s="30">
        <v>0</v>
      </c>
      <c r="M6" s="30">
        <f t="shared" ref="M6:M37" si="3">K6+L6</f>
        <v>20357</v>
      </c>
    </row>
    <row r="7" spans="1:13" ht="18.75" x14ac:dyDescent="0.25">
      <c r="A7" s="4" t="s">
        <v>18</v>
      </c>
      <c r="B7" s="48">
        <v>5235</v>
      </c>
      <c r="C7" s="48">
        <v>0</v>
      </c>
      <c r="D7" s="48">
        <f t="shared" si="0"/>
        <v>5235</v>
      </c>
      <c r="E7" s="50">
        <v>6578</v>
      </c>
      <c r="F7" s="50">
        <v>0</v>
      </c>
      <c r="G7" s="50">
        <f t="shared" si="1"/>
        <v>6578</v>
      </c>
      <c r="H7" s="49">
        <v>3109</v>
      </c>
      <c r="I7" s="49">
        <v>0</v>
      </c>
      <c r="J7" s="49">
        <f t="shared" si="2"/>
        <v>3109</v>
      </c>
      <c r="K7" s="30">
        <v>664</v>
      </c>
      <c r="L7" s="30">
        <v>0</v>
      </c>
      <c r="M7" s="30">
        <f t="shared" si="3"/>
        <v>664</v>
      </c>
    </row>
    <row r="8" spans="1:13" ht="18.75" x14ac:dyDescent="0.25">
      <c r="A8" s="4" t="s">
        <v>20</v>
      </c>
      <c r="B8" s="48">
        <v>369735</v>
      </c>
      <c r="C8" s="48">
        <v>0</v>
      </c>
      <c r="D8" s="48">
        <f t="shared" si="0"/>
        <v>369735</v>
      </c>
      <c r="E8" s="50">
        <v>441923</v>
      </c>
      <c r="F8" s="50">
        <v>0</v>
      </c>
      <c r="G8" s="50">
        <f t="shared" si="1"/>
        <v>441923</v>
      </c>
      <c r="H8" s="49">
        <v>451309</v>
      </c>
      <c r="I8" s="49">
        <v>2520</v>
      </c>
      <c r="J8" s="49">
        <f t="shared" si="2"/>
        <v>453829</v>
      </c>
      <c r="K8" s="30">
        <v>182102</v>
      </c>
      <c r="L8" s="30">
        <v>2356</v>
      </c>
      <c r="M8" s="30">
        <f t="shared" si="3"/>
        <v>184458</v>
      </c>
    </row>
    <row r="9" spans="1:13" ht="18.75" x14ac:dyDescent="0.25">
      <c r="A9" s="4" t="s">
        <v>22</v>
      </c>
      <c r="B9" s="48">
        <v>268823</v>
      </c>
      <c r="C9" s="48">
        <v>0</v>
      </c>
      <c r="D9" s="48">
        <f t="shared" si="0"/>
        <v>268823</v>
      </c>
      <c r="E9" s="50">
        <v>291070</v>
      </c>
      <c r="F9" s="50">
        <v>0</v>
      </c>
      <c r="G9" s="50">
        <f t="shared" si="1"/>
        <v>291070</v>
      </c>
      <c r="H9" s="49">
        <v>290186</v>
      </c>
      <c r="I9" s="49">
        <v>1580</v>
      </c>
      <c r="J9" s="49">
        <f t="shared" si="2"/>
        <v>291766</v>
      </c>
      <c r="K9" s="30">
        <v>93044</v>
      </c>
      <c r="L9" s="30">
        <v>2440</v>
      </c>
      <c r="M9" s="30">
        <f t="shared" si="3"/>
        <v>95484</v>
      </c>
    </row>
    <row r="10" spans="1:13" ht="18.75" x14ac:dyDescent="0.25">
      <c r="A10" s="4" t="s">
        <v>24</v>
      </c>
      <c r="B10" s="48">
        <v>671</v>
      </c>
      <c r="C10" s="48">
        <v>0</v>
      </c>
      <c r="D10" s="48">
        <f t="shared" si="0"/>
        <v>671</v>
      </c>
      <c r="E10" s="50">
        <v>1449</v>
      </c>
      <c r="F10" s="50">
        <v>0</v>
      </c>
      <c r="G10" s="50">
        <f t="shared" si="1"/>
        <v>1449</v>
      </c>
      <c r="H10" s="49">
        <v>1406</v>
      </c>
      <c r="I10" s="49">
        <v>0</v>
      </c>
      <c r="J10" s="49">
        <f t="shared" si="2"/>
        <v>1406</v>
      </c>
      <c r="K10" s="30">
        <v>56</v>
      </c>
      <c r="L10" s="30">
        <v>0</v>
      </c>
      <c r="M10" s="30">
        <f t="shared" si="3"/>
        <v>56</v>
      </c>
    </row>
    <row r="11" spans="1:13" ht="18.75" x14ac:dyDescent="0.25">
      <c r="A11" s="4" t="s">
        <v>26</v>
      </c>
      <c r="B11" s="48">
        <v>7888</v>
      </c>
      <c r="C11" s="48">
        <v>0</v>
      </c>
      <c r="D11" s="48">
        <f t="shared" si="0"/>
        <v>7888</v>
      </c>
      <c r="E11" s="50">
        <v>7373</v>
      </c>
      <c r="F11" s="50">
        <v>0</v>
      </c>
      <c r="G11" s="50">
        <f t="shared" si="1"/>
        <v>7373</v>
      </c>
      <c r="H11" s="49">
        <v>6155</v>
      </c>
      <c r="I11" s="49">
        <v>0</v>
      </c>
      <c r="J11" s="49">
        <f t="shared" si="2"/>
        <v>6155</v>
      </c>
      <c r="K11" s="30">
        <v>2642</v>
      </c>
      <c r="L11" s="30">
        <v>0</v>
      </c>
      <c r="M11" s="30">
        <f t="shared" si="3"/>
        <v>2642</v>
      </c>
    </row>
    <row r="12" spans="1:13" ht="18.75" x14ac:dyDescent="0.25">
      <c r="A12" s="4" t="s">
        <v>28</v>
      </c>
      <c r="B12" s="48">
        <v>2237658</v>
      </c>
      <c r="C12" s="48">
        <v>3453</v>
      </c>
      <c r="D12" s="48">
        <f t="shared" si="0"/>
        <v>2241111</v>
      </c>
      <c r="E12" s="50">
        <v>2688360</v>
      </c>
      <c r="F12" s="50">
        <v>247</v>
      </c>
      <c r="G12" s="50">
        <f t="shared" si="1"/>
        <v>2688607</v>
      </c>
      <c r="H12" s="49">
        <v>2343775</v>
      </c>
      <c r="I12" s="49">
        <v>22485</v>
      </c>
      <c r="J12" s="49">
        <f t="shared" si="2"/>
        <v>2366260</v>
      </c>
      <c r="K12" s="30">
        <v>773883</v>
      </c>
      <c r="L12" s="30">
        <v>25791</v>
      </c>
      <c r="M12" s="30">
        <f t="shared" si="3"/>
        <v>799674</v>
      </c>
    </row>
    <row r="13" spans="1:13" ht="37.5" x14ac:dyDescent="0.25">
      <c r="A13" s="4" t="s">
        <v>30</v>
      </c>
      <c r="B13" s="48">
        <v>16338</v>
      </c>
      <c r="C13" s="48">
        <v>0</v>
      </c>
      <c r="D13" s="48">
        <f t="shared" si="0"/>
        <v>16338</v>
      </c>
      <c r="E13" s="50">
        <v>17780</v>
      </c>
      <c r="F13" s="50">
        <v>0</v>
      </c>
      <c r="G13" s="50">
        <f t="shared" si="1"/>
        <v>17780</v>
      </c>
      <c r="H13" s="49">
        <v>24910</v>
      </c>
      <c r="I13" s="49">
        <v>0</v>
      </c>
      <c r="J13" s="49">
        <f t="shared" si="2"/>
        <v>24910</v>
      </c>
      <c r="K13" s="30">
        <v>9114</v>
      </c>
      <c r="L13" s="30">
        <v>69</v>
      </c>
      <c r="M13" s="30">
        <f t="shared" si="3"/>
        <v>9183</v>
      </c>
    </row>
    <row r="14" spans="1:13" ht="18.75" x14ac:dyDescent="0.25">
      <c r="A14" s="4" t="s">
        <v>32</v>
      </c>
      <c r="B14" s="48">
        <v>14273</v>
      </c>
      <c r="C14" s="48">
        <v>0</v>
      </c>
      <c r="D14" s="48">
        <f t="shared" si="0"/>
        <v>14273</v>
      </c>
      <c r="E14" s="50">
        <v>8875</v>
      </c>
      <c r="F14" s="50">
        <v>0</v>
      </c>
      <c r="G14" s="50">
        <f t="shared" si="1"/>
        <v>8875</v>
      </c>
      <c r="H14" s="49">
        <v>17176</v>
      </c>
      <c r="I14" s="49">
        <v>0</v>
      </c>
      <c r="J14" s="49">
        <f t="shared" si="2"/>
        <v>17176</v>
      </c>
      <c r="K14" s="30">
        <v>7719</v>
      </c>
      <c r="L14" s="30">
        <v>0</v>
      </c>
      <c r="M14" s="30">
        <f t="shared" si="3"/>
        <v>7719</v>
      </c>
    </row>
    <row r="15" spans="1:13" ht="18.75" x14ac:dyDescent="0.25">
      <c r="A15" s="4" t="s">
        <v>34</v>
      </c>
      <c r="B15" s="48">
        <v>497037</v>
      </c>
      <c r="C15" s="48">
        <v>0</v>
      </c>
      <c r="D15" s="48">
        <f t="shared" si="0"/>
        <v>497037</v>
      </c>
      <c r="E15" s="50">
        <v>578074</v>
      </c>
      <c r="F15" s="50">
        <v>0</v>
      </c>
      <c r="G15" s="50">
        <f t="shared" si="1"/>
        <v>578074</v>
      </c>
      <c r="H15" s="49">
        <v>637500</v>
      </c>
      <c r="I15" s="49">
        <v>4749</v>
      </c>
      <c r="J15" s="49">
        <f t="shared" si="2"/>
        <v>642249</v>
      </c>
      <c r="K15" s="30">
        <v>250012</v>
      </c>
      <c r="L15" s="30">
        <v>2982</v>
      </c>
      <c r="M15" s="30">
        <f t="shared" si="3"/>
        <v>252994</v>
      </c>
    </row>
    <row r="16" spans="1:13" ht="18.75" x14ac:dyDescent="0.25">
      <c r="A16" s="4" t="s">
        <v>36</v>
      </c>
      <c r="B16" s="48">
        <v>6665</v>
      </c>
      <c r="C16" s="48">
        <v>0</v>
      </c>
      <c r="D16" s="48">
        <f t="shared" si="0"/>
        <v>6665</v>
      </c>
      <c r="E16" s="50">
        <v>7007</v>
      </c>
      <c r="F16" s="50">
        <v>0</v>
      </c>
      <c r="G16" s="50">
        <f t="shared" si="1"/>
        <v>7007</v>
      </c>
      <c r="H16" s="49">
        <v>19123</v>
      </c>
      <c r="I16" s="49">
        <v>0</v>
      </c>
      <c r="J16" s="49">
        <f t="shared" si="2"/>
        <v>19123</v>
      </c>
      <c r="K16" s="30">
        <v>7504</v>
      </c>
      <c r="L16" s="30">
        <v>41</v>
      </c>
      <c r="M16" s="30">
        <f t="shared" si="3"/>
        <v>7545</v>
      </c>
    </row>
    <row r="17" spans="1:13" ht="18.75" x14ac:dyDescent="0.25">
      <c r="A17" s="4" t="s">
        <v>38</v>
      </c>
      <c r="B17" s="48">
        <v>136666</v>
      </c>
      <c r="C17" s="48">
        <v>1195</v>
      </c>
      <c r="D17" s="48">
        <f t="shared" si="0"/>
        <v>137861</v>
      </c>
      <c r="E17" s="50">
        <v>165630</v>
      </c>
      <c r="F17" s="50">
        <v>0</v>
      </c>
      <c r="G17" s="50">
        <f t="shared" si="1"/>
        <v>165630</v>
      </c>
      <c r="H17" s="49">
        <v>144057</v>
      </c>
      <c r="I17" s="49">
        <v>0</v>
      </c>
      <c r="J17" s="49">
        <f t="shared" si="2"/>
        <v>144057</v>
      </c>
      <c r="K17" s="30">
        <v>55211</v>
      </c>
      <c r="L17" s="30">
        <v>1891</v>
      </c>
      <c r="M17" s="30">
        <f t="shared" si="3"/>
        <v>57102</v>
      </c>
    </row>
    <row r="18" spans="1:13" ht="18.75" x14ac:dyDescent="0.25">
      <c r="A18" s="4" t="s">
        <v>40</v>
      </c>
      <c r="B18" s="48">
        <v>29115</v>
      </c>
      <c r="C18" s="48">
        <v>0</v>
      </c>
      <c r="D18" s="48">
        <f t="shared" si="0"/>
        <v>29115</v>
      </c>
      <c r="E18" s="50">
        <v>26382</v>
      </c>
      <c r="F18" s="50">
        <v>0</v>
      </c>
      <c r="G18" s="50">
        <f t="shared" si="1"/>
        <v>26382</v>
      </c>
      <c r="H18" s="49">
        <v>39719</v>
      </c>
      <c r="I18" s="49">
        <v>0</v>
      </c>
      <c r="J18" s="49">
        <f t="shared" si="2"/>
        <v>39719</v>
      </c>
      <c r="K18" s="30">
        <v>14630</v>
      </c>
      <c r="L18" s="30">
        <v>33</v>
      </c>
      <c r="M18" s="30">
        <f t="shared" si="3"/>
        <v>14663</v>
      </c>
    </row>
    <row r="19" spans="1:13" ht="18.75" x14ac:dyDescent="0.25">
      <c r="A19" s="4" t="s">
        <v>41</v>
      </c>
      <c r="B19" s="48">
        <v>21623</v>
      </c>
      <c r="C19" s="48">
        <v>0</v>
      </c>
      <c r="D19" s="48">
        <f t="shared" si="0"/>
        <v>21623</v>
      </c>
      <c r="E19" s="50">
        <v>17728</v>
      </c>
      <c r="F19" s="50">
        <v>0</v>
      </c>
      <c r="G19" s="50">
        <f t="shared" si="1"/>
        <v>17728</v>
      </c>
      <c r="H19" s="49">
        <v>23992</v>
      </c>
      <c r="I19" s="49">
        <v>0</v>
      </c>
      <c r="J19" s="49">
        <f t="shared" si="2"/>
        <v>23992</v>
      </c>
      <c r="K19" s="30">
        <v>8493</v>
      </c>
      <c r="L19" s="30">
        <v>7</v>
      </c>
      <c r="M19" s="30">
        <f t="shared" si="3"/>
        <v>8500</v>
      </c>
    </row>
    <row r="20" spans="1:13" ht="37.5" x14ac:dyDescent="0.25">
      <c r="A20" s="4" t="s">
        <v>42</v>
      </c>
      <c r="B20" s="48">
        <v>4613</v>
      </c>
      <c r="C20" s="48">
        <v>0</v>
      </c>
      <c r="D20" s="48">
        <f t="shared" si="0"/>
        <v>4613</v>
      </c>
      <c r="E20" s="50">
        <v>4104</v>
      </c>
      <c r="F20" s="50">
        <v>0</v>
      </c>
      <c r="G20" s="50">
        <f t="shared" si="1"/>
        <v>4104</v>
      </c>
      <c r="H20" s="49">
        <v>5425</v>
      </c>
      <c r="I20" s="49">
        <v>0</v>
      </c>
      <c r="J20" s="49">
        <f t="shared" si="2"/>
        <v>5425</v>
      </c>
      <c r="K20" s="30">
        <v>1143</v>
      </c>
      <c r="L20" s="30">
        <v>0</v>
      </c>
      <c r="M20" s="30">
        <f t="shared" si="3"/>
        <v>1143</v>
      </c>
    </row>
    <row r="21" spans="1:13" ht="18.75" x14ac:dyDescent="0.25">
      <c r="A21" s="4" t="s">
        <v>43</v>
      </c>
      <c r="B21" s="48">
        <v>302397</v>
      </c>
      <c r="C21" s="48">
        <v>0</v>
      </c>
      <c r="D21" s="48">
        <f t="shared" si="0"/>
        <v>302397</v>
      </c>
      <c r="E21" s="50">
        <v>372744</v>
      </c>
      <c r="F21" s="50">
        <v>0</v>
      </c>
      <c r="G21" s="50">
        <f t="shared" si="1"/>
        <v>372744</v>
      </c>
      <c r="H21" s="49">
        <v>360501</v>
      </c>
      <c r="I21" s="49">
        <v>2522</v>
      </c>
      <c r="J21" s="49">
        <f t="shared" si="2"/>
        <v>363023</v>
      </c>
      <c r="K21" s="30">
        <v>148326</v>
      </c>
      <c r="L21" s="30">
        <v>3732</v>
      </c>
      <c r="M21" s="30">
        <f t="shared" si="3"/>
        <v>152058</v>
      </c>
    </row>
    <row r="22" spans="1:13" ht="18.75" x14ac:dyDescent="0.25">
      <c r="A22" s="4" t="s">
        <v>44</v>
      </c>
      <c r="B22" s="48">
        <v>35430</v>
      </c>
      <c r="C22" s="48">
        <v>0</v>
      </c>
      <c r="D22" s="48">
        <f t="shared" si="0"/>
        <v>35430</v>
      </c>
      <c r="E22" s="50">
        <v>36574</v>
      </c>
      <c r="F22" s="50">
        <v>0</v>
      </c>
      <c r="G22" s="50">
        <f t="shared" si="1"/>
        <v>36574</v>
      </c>
      <c r="H22" s="49">
        <v>37844</v>
      </c>
      <c r="I22" s="49">
        <v>0</v>
      </c>
      <c r="J22" s="49">
        <f t="shared" si="2"/>
        <v>37844</v>
      </c>
      <c r="K22" s="30">
        <v>10843</v>
      </c>
      <c r="L22" s="30">
        <v>0</v>
      </c>
      <c r="M22" s="30">
        <f t="shared" si="3"/>
        <v>10843</v>
      </c>
    </row>
    <row r="23" spans="1:13" ht="18.75" x14ac:dyDescent="0.25">
      <c r="A23" s="4" t="s">
        <v>45</v>
      </c>
      <c r="B23" s="48">
        <v>105367</v>
      </c>
      <c r="C23" s="48">
        <v>0</v>
      </c>
      <c r="D23" s="48">
        <f t="shared" si="0"/>
        <v>105367</v>
      </c>
      <c r="E23" s="50">
        <v>91974</v>
      </c>
      <c r="F23" s="50">
        <v>0</v>
      </c>
      <c r="G23" s="50">
        <f t="shared" si="1"/>
        <v>91974</v>
      </c>
      <c r="H23" s="49">
        <v>120766</v>
      </c>
      <c r="I23" s="49">
        <v>0</v>
      </c>
      <c r="J23" s="49">
        <f t="shared" si="2"/>
        <v>120766</v>
      </c>
      <c r="K23" s="30">
        <v>50199</v>
      </c>
      <c r="L23" s="30">
        <v>0</v>
      </c>
      <c r="M23" s="30">
        <f t="shared" si="3"/>
        <v>50199</v>
      </c>
    </row>
    <row r="24" spans="1:13" ht="18.75" x14ac:dyDescent="0.25">
      <c r="A24" s="4" t="s">
        <v>46</v>
      </c>
      <c r="B24" s="48">
        <v>39241</v>
      </c>
      <c r="C24" s="48">
        <v>0</v>
      </c>
      <c r="D24" s="48">
        <f t="shared" si="0"/>
        <v>39241</v>
      </c>
      <c r="E24" s="50">
        <v>50820</v>
      </c>
      <c r="F24" s="50">
        <v>0</v>
      </c>
      <c r="G24" s="50">
        <f t="shared" si="1"/>
        <v>50820</v>
      </c>
      <c r="H24" s="49">
        <v>55402</v>
      </c>
      <c r="I24" s="49">
        <v>73</v>
      </c>
      <c r="J24" s="49">
        <f t="shared" si="2"/>
        <v>55475</v>
      </c>
      <c r="K24" s="30">
        <v>20072</v>
      </c>
      <c r="L24" s="30">
        <v>0</v>
      </c>
      <c r="M24" s="30">
        <f t="shared" si="3"/>
        <v>20072</v>
      </c>
    </row>
    <row r="25" spans="1:13" ht="18.75" x14ac:dyDescent="0.25">
      <c r="A25" s="4" t="s">
        <v>47</v>
      </c>
      <c r="B25" s="48">
        <v>40572</v>
      </c>
      <c r="C25" s="48">
        <v>0</v>
      </c>
      <c r="D25" s="48">
        <f t="shared" si="0"/>
        <v>40572</v>
      </c>
      <c r="E25" s="50">
        <v>40311</v>
      </c>
      <c r="F25" s="50">
        <v>0</v>
      </c>
      <c r="G25" s="50">
        <f t="shared" si="1"/>
        <v>40311</v>
      </c>
      <c r="H25" s="49">
        <v>48594</v>
      </c>
      <c r="I25" s="49">
        <v>0</v>
      </c>
      <c r="J25" s="49">
        <f t="shared" si="2"/>
        <v>48594</v>
      </c>
      <c r="K25" s="30">
        <v>12857</v>
      </c>
      <c r="L25" s="30">
        <v>0</v>
      </c>
      <c r="M25" s="30">
        <f t="shared" si="3"/>
        <v>12857</v>
      </c>
    </row>
    <row r="26" spans="1:13" ht="18.75" x14ac:dyDescent="0.25">
      <c r="A26" s="4" t="s">
        <v>48</v>
      </c>
      <c r="B26" s="48">
        <v>0</v>
      </c>
      <c r="C26" s="48">
        <v>0</v>
      </c>
      <c r="D26" s="48">
        <f t="shared" si="0"/>
        <v>0</v>
      </c>
      <c r="E26" s="50">
        <v>0</v>
      </c>
      <c r="F26" s="50">
        <v>0</v>
      </c>
      <c r="G26" s="50">
        <f t="shared" si="1"/>
        <v>0</v>
      </c>
      <c r="H26" s="49">
        <v>0</v>
      </c>
      <c r="I26" s="49">
        <v>0</v>
      </c>
      <c r="J26" s="49">
        <f t="shared" si="2"/>
        <v>0</v>
      </c>
      <c r="K26" s="30">
        <v>0</v>
      </c>
      <c r="L26" s="30">
        <v>0</v>
      </c>
      <c r="M26" s="30">
        <f t="shared" si="3"/>
        <v>0</v>
      </c>
    </row>
    <row r="27" spans="1:13" ht="18.75" x14ac:dyDescent="0.25">
      <c r="A27" s="4" t="s">
        <v>49</v>
      </c>
      <c r="B27" s="48">
        <v>41975</v>
      </c>
      <c r="C27" s="48">
        <v>0</v>
      </c>
      <c r="D27" s="48">
        <f t="shared" si="0"/>
        <v>41975</v>
      </c>
      <c r="E27" s="50">
        <v>49844</v>
      </c>
      <c r="F27" s="50">
        <v>0</v>
      </c>
      <c r="G27" s="50">
        <f t="shared" si="1"/>
        <v>49844</v>
      </c>
      <c r="H27" s="49">
        <v>54897</v>
      </c>
      <c r="I27" s="49">
        <v>0</v>
      </c>
      <c r="J27" s="49">
        <f t="shared" si="2"/>
        <v>54897</v>
      </c>
      <c r="K27" s="30">
        <v>14840</v>
      </c>
      <c r="L27" s="30">
        <v>0</v>
      </c>
      <c r="M27" s="30">
        <f t="shared" si="3"/>
        <v>14840</v>
      </c>
    </row>
    <row r="28" spans="1:13" ht="37.5" x14ac:dyDescent="0.25">
      <c r="A28" s="4" t="s">
        <v>50</v>
      </c>
      <c r="B28" s="48">
        <v>525</v>
      </c>
      <c r="C28" s="48">
        <v>0</v>
      </c>
      <c r="D28" s="48">
        <f t="shared" si="0"/>
        <v>525</v>
      </c>
      <c r="E28" s="50">
        <v>330</v>
      </c>
      <c r="F28" s="50">
        <v>0</v>
      </c>
      <c r="G28" s="50">
        <f t="shared" si="1"/>
        <v>330</v>
      </c>
      <c r="H28" s="49">
        <v>314</v>
      </c>
      <c r="I28" s="49">
        <v>0</v>
      </c>
      <c r="J28" s="49">
        <f t="shared" si="2"/>
        <v>314</v>
      </c>
      <c r="K28" s="30">
        <v>369</v>
      </c>
      <c r="L28" s="30">
        <v>0</v>
      </c>
      <c r="M28" s="30">
        <f t="shared" si="3"/>
        <v>369</v>
      </c>
    </row>
    <row r="29" spans="1:13" ht="18.75" x14ac:dyDescent="0.25">
      <c r="A29" s="4" t="s">
        <v>51</v>
      </c>
      <c r="B29" s="48">
        <v>53932</v>
      </c>
      <c r="C29" s="48">
        <v>0</v>
      </c>
      <c r="D29" s="48">
        <f t="shared" si="0"/>
        <v>53932</v>
      </c>
      <c r="E29" s="50">
        <v>62277</v>
      </c>
      <c r="F29" s="50">
        <v>0</v>
      </c>
      <c r="G29" s="50">
        <f t="shared" si="1"/>
        <v>62277</v>
      </c>
      <c r="H29" s="49">
        <v>67136</v>
      </c>
      <c r="I29" s="49">
        <v>0</v>
      </c>
      <c r="J29" s="49">
        <f t="shared" si="2"/>
        <v>67136</v>
      </c>
      <c r="K29" s="30">
        <v>25565</v>
      </c>
      <c r="L29" s="30">
        <v>77</v>
      </c>
      <c r="M29" s="30">
        <f t="shared" si="3"/>
        <v>25642</v>
      </c>
    </row>
    <row r="30" spans="1:13" ht="18.75" x14ac:dyDescent="0.25">
      <c r="A30" s="4" t="s">
        <v>52</v>
      </c>
      <c r="B30" s="48">
        <v>85618</v>
      </c>
      <c r="C30" s="48">
        <v>0</v>
      </c>
      <c r="D30" s="48">
        <f t="shared" si="0"/>
        <v>85618</v>
      </c>
      <c r="E30" s="50">
        <v>102010</v>
      </c>
      <c r="F30" s="50">
        <v>0</v>
      </c>
      <c r="G30" s="50">
        <f t="shared" si="1"/>
        <v>102010</v>
      </c>
      <c r="H30" s="49">
        <v>96004</v>
      </c>
      <c r="I30" s="49">
        <v>0</v>
      </c>
      <c r="J30" s="49">
        <f t="shared" si="2"/>
        <v>96004</v>
      </c>
      <c r="K30" s="30">
        <v>21271</v>
      </c>
      <c r="L30" s="30">
        <v>563</v>
      </c>
      <c r="M30" s="30">
        <f t="shared" si="3"/>
        <v>21834</v>
      </c>
    </row>
    <row r="31" spans="1:13" ht="18.75" x14ac:dyDescent="0.25">
      <c r="A31" s="4" t="s">
        <v>53</v>
      </c>
      <c r="B31" s="48">
        <v>23862</v>
      </c>
      <c r="C31" s="48">
        <v>0</v>
      </c>
      <c r="D31" s="48">
        <f t="shared" si="0"/>
        <v>23862</v>
      </c>
      <c r="E31" s="50">
        <v>22657</v>
      </c>
      <c r="F31" s="50">
        <v>0</v>
      </c>
      <c r="G31" s="50">
        <f t="shared" si="1"/>
        <v>22657</v>
      </c>
      <c r="H31" s="49">
        <v>30331</v>
      </c>
      <c r="I31" s="49">
        <v>0</v>
      </c>
      <c r="J31" s="49">
        <f t="shared" si="2"/>
        <v>30331</v>
      </c>
      <c r="K31" s="30">
        <v>14203</v>
      </c>
      <c r="L31" s="30">
        <v>0</v>
      </c>
      <c r="M31" s="30">
        <f t="shared" si="3"/>
        <v>14203</v>
      </c>
    </row>
    <row r="32" spans="1:13" ht="18.75" x14ac:dyDescent="0.25">
      <c r="A32" s="4" t="s">
        <v>54</v>
      </c>
      <c r="B32" s="48">
        <v>129407</v>
      </c>
      <c r="C32" s="48">
        <v>0</v>
      </c>
      <c r="D32" s="48">
        <f t="shared" si="0"/>
        <v>129407</v>
      </c>
      <c r="E32" s="50">
        <v>136789</v>
      </c>
      <c r="F32" s="50">
        <v>0</v>
      </c>
      <c r="G32" s="50">
        <f t="shared" si="1"/>
        <v>136789</v>
      </c>
      <c r="H32" s="49">
        <v>151343</v>
      </c>
      <c r="I32" s="49">
        <v>0</v>
      </c>
      <c r="J32" s="49">
        <f t="shared" si="2"/>
        <v>151343</v>
      </c>
      <c r="K32" s="30">
        <v>43623</v>
      </c>
      <c r="L32" s="30">
        <v>297</v>
      </c>
      <c r="M32" s="30">
        <f t="shared" si="3"/>
        <v>43920</v>
      </c>
    </row>
    <row r="33" spans="1:13" ht="18.75" x14ac:dyDescent="0.25">
      <c r="A33" s="4" t="s">
        <v>55</v>
      </c>
      <c r="B33" s="48">
        <v>28363</v>
      </c>
      <c r="C33" s="48">
        <v>0</v>
      </c>
      <c r="D33" s="48">
        <f t="shared" si="0"/>
        <v>28363</v>
      </c>
      <c r="E33" s="50">
        <v>32704</v>
      </c>
      <c r="F33" s="50">
        <v>0</v>
      </c>
      <c r="G33" s="50">
        <f t="shared" si="1"/>
        <v>32704</v>
      </c>
      <c r="H33" s="49">
        <v>33404</v>
      </c>
      <c r="I33" s="49">
        <v>0</v>
      </c>
      <c r="J33" s="49">
        <f t="shared" si="2"/>
        <v>33404</v>
      </c>
      <c r="K33" s="30">
        <v>8349</v>
      </c>
      <c r="L33" s="30">
        <v>32</v>
      </c>
      <c r="M33" s="30">
        <f t="shared" si="3"/>
        <v>8381</v>
      </c>
    </row>
    <row r="34" spans="1:13" ht="18.75" x14ac:dyDescent="0.25">
      <c r="A34" s="4" t="s">
        <v>56</v>
      </c>
      <c r="B34" s="48">
        <v>87675</v>
      </c>
      <c r="C34" s="48">
        <v>0</v>
      </c>
      <c r="D34" s="48">
        <f t="shared" si="0"/>
        <v>87675</v>
      </c>
      <c r="E34" s="50">
        <v>100046</v>
      </c>
      <c r="F34" s="50">
        <v>0</v>
      </c>
      <c r="G34" s="50">
        <f t="shared" si="1"/>
        <v>100046</v>
      </c>
      <c r="H34" s="49">
        <v>81121</v>
      </c>
      <c r="I34" s="49">
        <v>0</v>
      </c>
      <c r="J34" s="49">
        <f t="shared" si="2"/>
        <v>81121</v>
      </c>
      <c r="K34" s="30">
        <v>23052</v>
      </c>
      <c r="L34" s="30">
        <v>0</v>
      </c>
      <c r="M34" s="30">
        <f t="shared" si="3"/>
        <v>23052</v>
      </c>
    </row>
    <row r="35" spans="1:13" ht="18.75" x14ac:dyDescent="0.25">
      <c r="A35" s="4" t="s">
        <v>57</v>
      </c>
      <c r="B35" s="48">
        <v>58377</v>
      </c>
      <c r="C35" s="48">
        <v>0</v>
      </c>
      <c r="D35" s="48">
        <f t="shared" si="0"/>
        <v>58377</v>
      </c>
      <c r="E35" s="50">
        <v>51319</v>
      </c>
      <c r="F35" s="50">
        <v>0</v>
      </c>
      <c r="G35" s="50">
        <f t="shared" si="1"/>
        <v>51319</v>
      </c>
      <c r="H35" s="49">
        <v>69060</v>
      </c>
      <c r="I35" s="49">
        <v>0</v>
      </c>
      <c r="J35" s="49">
        <f t="shared" si="2"/>
        <v>69060</v>
      </c>
      <c r="K35" s="30">
        <v>22626</v>
      </c>
      <c r="L35" s="30">
        <v>0</v>
      </c>
      <c r="M35" s="30">
        <f t="shared" si="3"/>
        <v>22626</v>
      </c>
    </row>
    <row r="36" spans="1:13" ht="18.75" x14ac:dyDescent="0.25">
      <c r="A36" s="4" t="s">
        <v>58</v>
      </c>
      <c r="B36" s="48">
        <v>45275</v>
      </c>
      <c r="C36" s="48">
        <v>0</v>
      </c>
      <c r="D36" s="48">
        <f t="shared" si="0"/>
        <v>45275</v>
      </c>
      <c r="E36" s="50">
        <v>43308</v>
      </c>
      <c r="F36" s="50">
        <v>0</v>
      </c>
      <c r="G36" s="50">
        <f t="shared" si="1"/>
        <v>43308</v>
      </c>
      <c r="H36" s="49">
        <v>58339</v>
      </c>
      <c r="I36" s="49">
        <v>0</v>
      </c>
      <c r="J36" s="49">
        <f t="shared" si="2"/>
        <v>58339</v>
      </c>
      <c r="K36" s="30">
        <v>23652</v>
      </c>
      <c r="L36" s="30">
        <v>0</v>
      </c>
      <c r="M36" s="30">
        <f t="shared" si="3"/>
        <v>23652</v>
      </c>
    </row>
    <row r="37" spans="1:13" s="44" customFormat="1" ht="21" x14ac:dyDescent="0.25">
      <c r="A37" s="12" t="s">
        <v>59</v>
      </c>
      <c r="B37" s="33">
        <f>SUM(B5:B36)</f>
        <v>4840438</v>
      </c>
      <c r="C37" s="33">
        <f>SUM(C5:C36)</f>
        <v>6732</v>
      </c>
      <c r="D37" s="33">
        <f t="shared" si="0"/>
        <v>4847170</v>
      </c>
      <c r="E37" s="33">
        <f>SUM(E5:E36)</f>
        <v>5605042</v>
      </c>
      <c r="F37" s="33">
        <f>SUM(F5:F36)</f>
        <v>247</v>
      </c>
      <c r="G37" s="33">
        <f t="shared" si="1"/>
        <v>5605289</v>
      </c>
      <c r="H37" s="33">
        <f>SUM(H5:H36)</f>
        <v>5465433</v>
      </c>
      <c r="I37" s="33">
        <f>SUM(I5:I36)</f>
        <v>33929</v>
      </c>
      <c r="J37" s="33">
        <f t="shared" si="2"/>
        <v>5499362</v>
      </c>
      <c r="K37" s="33">
        <f>SUM(K5:K36)</f>
        <v>1931398</v>
      </c>
      <c r="L37" s="33">
        <f>SUM(L5:L36)</f>
        <v>40311</v>
      </c>
      <c r="M37" s="33">
        <f t="shared" si="3"/>
        <v>1971709</v>
      </c>
    </row>
  </sheetData>
  <mergeCells count="6">
    <mergeCell ref="A1:A4"/>
    <mergeCell ref="B1:M2"/>
    <mergeCell ref="B3:D3"/>
    <mergeCell ref="E3:G3"/>
    <mergeCell ref="H3:J3"/>
    <mergeCell ref="K3:M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rightToLeft="1" tabSelected="1" workbookViewId="0">
      <pane ySplit="1" topLeftCell="A2" activePane="bottomLeft" state="frozen"/>
      <selection pane="bottomLeft" activeCell="F47" sqref="F47"/>
    </sheetView>
  </sheetViews>
  <sheetFormatPr defaultRowHeight="15" x14ac:dyDescent="0.25"/>
  <cols>
    <col min="1" max="1" width="11.5703125" customWidth="1"/>
    <col min="2" max="2" width="16" bestFit="1" customWidth="1"/>
    <col min="8" max="8" width="16.42578125" customWidth="1"/>
  </cols>
  <sheetData>
    <row r="1" spans="1:8" ht="24.75" x14ac:dyDescent="0.25">
      <c r="A1" s="46" t="s">
        <v>0</v>
      </c>
      <c r="B1" s="82" t="s">
        <v>0</v>
      </c>
      <c r="C1" s="83"/>
      <c r="D1" s="83"/>
      <c r="E1" s="83"/>
      <c r="F1" s="83"/>
      <c r="G1" s="83"/>
      <c r="H1" s="84"/>
    </row>
    <row r="2" spans="1:8" ht="15.75" customHeight="1" x14ac:dyDescent="0.25">
      <c r="A2" s="85" t="s">
        <v>3</v>
      </c>
      <c r="B2" s="85" t="s">
        <v>126</v>
      </c>
      <c r="C2" s="87" t="s">
        <v>4</v>
      </c>
      <c r="D2" s="87"/>
      <c r="E2" s="87"/>
      <c r="F2" s="88" t="s">
        <v>6</v>
      </c>
      <c r="G2" s="89"/>
      <c r="H2" s="90"/>
    </row>
    <row r="3" spans="1:8" ht="15" customHeight="1" x14ac:dyDescent="0.25">
      <c r="A3" s="86"/>
      <c r="B3" s="86"/>
      <c r="C3" s="85" t="s">
        <v>7</v>
      </c>
      <c r="D3" s="85" t="s">
        <v>8</v>
      </c>
      <c r="E3" s="85" t="s">
        <v>109</v>
      </c>
      <c r="F3" s="85" t="s">
        <v>117</v>
      </c>
      <c r="G3" s="85" t="s">
        <v>118</v>
      </c>
      <c r="H3" s="85" t="s">
        <v>119</v>
      </c>
    </row>
    <row r="4" spans="1:8" ht="15" customHeight="1" x14ac:dyDescent="0.25">
      <c r="A4" s="91"/>
      <c r="B4" s="86"/>
      <c r="C4" s="91"/>
      <c r="D4" s="91"/>
      <c r="E4" s="91"/>
      <c r="F4" s="91"/>
      <c r="G4" s="91"/>
      <c r="H4" s="91"/>
    </row>
    <row r="5" spans="1:8" ht="37.5" x14ac:dyDescent="0.25">
      <c r="A5" s="4" t="s">
        <v>13</v>
      </c>
      <c r="B5" s="7">
        <v>7506</v>
      </c>
      <c r="C5" s="7">
        <f t="shared" ref="C5:C37" si="0">B5-D5</f>
        <v>5784</v>
      </c>
      <c r="D5" s="7">
        <v>1722</v>
      </c>
      <c r="E5" s="7">
        <v>0</v>
      </c>
      <c r="F5" s="7">
        <v>2498</v>
      </c>
      <c r="G5" s="7">
        <v>2568</v>
      </c>
      <c r="H5" s="7">
        <v>2440</v>
      </c>
    </row>
    <row r="6" spans="1:8" ht="37.5" x14ac:dyDescent="0.25">
      <c r="A6" s="4" t="s">
        <v>16</v>
      </c>
      <c r="B6" s="7">
        <v>4018</v>
      </c>
      <c r="C6" s="7">
        <f t="shared" si="0"/>
        <v>2938</v>
      </c>
      <c r="D6" s="7">
        <v>1080</v>
      </c>
      <c r="E6" s="7">
        <v>0</v>
      </c>
      <c r="F6" s="7">
        <v>1626</v>
      </c>
      <c r="G6" s="7">
        <v>843</v>
      </c>
      <c r="H6" s="7">
        <v>1549</v>
      </c>
    </row>
    <row r="7" spans="1:8" ht="18.75" x14ac:dyDescent="0.25">
      <c r="A7" s="4" t="s">
        <v>18</v>
      </c>
      <c r="B7" s="7">
        <v>3252</v>
      </c>
      <c r="C7" s="7">
        <f t="shared" si="0"/>
        <v>2394</v>
      </c>
      <c r="D7" s="7">
        <v>858</v>
      </c>
      <c r="E7" s="7">
        <v>0</v>
      </c>
      <c r="F7" s="7">
        <v>3252</v>
      </c>
      <c r="G7" s="7">
        <v>0</v>
      </c>
      <c r="H7" s="7">
        <v>0</v>
      </c>
    </row>
    <row r="8" spans="1:8" ht="18.75" x14ac:dyDescent="0.25">
      <c r="A8" s="4" t="s">
        <v>20</v>
      </c>
      <c r="B8" s="7">
        <v>16729</v>
      </c>
      <c r="C8" s="7">
        <f t="shared" si="0"/>
        <v>14791</v>
      </c>
      <c r="D8" s="7">
        <v>1938</v>
      </c>
      <c r="E8" s="7">
        <v>0</v>
      </c>
      <c r="F8" s="7">
        <v>2117</v>
      </c>
      <c r="G8" s="7">
        <v>5246</v>
      </c>
      <c r="H8" s="7">
        <v>9366</v>
      </c>
    </row>
    <row r="9" spans="1:8" ht="18.75" x14ac:dyDescent="0.25">
      <c r="A9" s="4" t="s">
        <v>22</v>
      </c>
      <c r="B9" s="7">
        <v>5006</v>
      </c>
      <c r="C9" s="7">
        <f t="shared" si="0"/>
        <v>4566</v>
      </c>
      <c r="D9" s="7">
        <v>440</v>
      </c>
      <c r="E9" s="7">
        <v>0</v>
      </c>
      <c r="F9" s="7">
        <v>2627</v>
      </c>
      <c r="G9" s="7">
        <v>1553</v>
      </c>
      <c r="H9" s="7">
        <v>826</v>
      </c>
    </row>
    <row r="10" spans="1:8" ht="18.75" x14ac:dyDescent="0.25">
      <c r="A10" s="4" t="s">
        <v>24</v>
      </c>
      <c r="B10" s="7">
        <v>540</v>
      </c>
      <c r="C10" s="7">
        <f t="shared" si="0"/>
        <v>390</v>
      </c>
      <c r="D10" s="7">
        <v>150</v>
      </c>
      <c r="E10" s="7">
        <v>0</v>
      </c>
      <c r="F10" s="7">
        <v>540</v>
      </c>
      <c r="G10" s="7">
        <v>0</v>
      </c>
      <c r="H10" s="7">
        <v>0</v>
      </c>
    </row>
    <row r="11" spans="1:8" ht="18.75" x14ac:dyDescent="0.25">
      <c r="A11" s="4" t="s">
        <v>26</v>
      </c>
      <c r="B11" s="7">
        <v>1644</v>
      </c>
      <c r="C11" s="7">
        <f t="shared" si="0"/>
        <v>886</v>
      </c>
      <c r="D11" s="7">
        <v>758</v>
      </c>
      <c r="E11" s="7">
        <v>0</v>
      </c>
      <c r="F11" s="7">
        <v>1644</v>
      </c>
      <c r="G11" s="7">
        <v>0</v>
      </c>
      <c r="H11" s="7">
        <v>0</v>
      </c>
    </row>
    <row r="12" spans="1:8" ht="18.75" x14ac:dyDescent="0.25">
      <c r="A12" s="4" t="s">
        <v>28</v>
      </c>
      <c r="B12" s="7">
        <v>54702</v>
      </c>
      <c r="C12" s="7">
        <f t="shared" si="0"/>
        <v>45793</v>
      </c>
      <c r="D12" s="7">
        <v>8909</v>
      </c>
      <c r="E12" s="7">
        <v>0</v>
      </c>
      <c r="F12" s="7">
        <v>5083</v>
      </c>
      <c r="G12" s="7">
        <v>10050</v>
      </c>
      <c r="H12" s="7">
        <v>39569</v>
      </c>
    </row>
    <row r="13" spans="1:8" ht="37.5" x14ac:dyDescent="0.25">
      <c r="A13" s="4" t="s">
        <v>30</v>
      </c>
      <c r="B13" s="7">
        <v>1074</v>
      </c>
      <c r="C13" s="7">
        <f t="shared" si="0"/>
        <v>755</v>
      </c>
      <c r="D13" s="7">
        <v>319</v>
      </c>
      <c r="E13" s="7">
        <v>0</v>
      </c>
      <c r="F13" s="7">
        <v>483</v>
      </c>
      <c r="G13" s="7">
        <v>0</v>
      </c>
      <c r="H13" s="7">
        <v>591</v>
      </c>
    </row>
    <row r="14" spans="1:8" ht="37.5" x14ac:dyDescent="0.25">
      <c r="A14" s="4" t="s">
        <v>32</v>
      </c>
      <c r="B14" s="7">
        <v>1431</v>
      </c>
      <c r="C14" s="7">
        <f t="shared" si="0"/>
        <v>1431</v>
      </c>
      <c r="D14" s="7">
        <v>0</v>
      </c>
      <c r="E14" s="7">
        <v>0</v>
      </c>
      <c r="F14" s="7">
        <v>737</v>
      </c>
      <c r="G14" s="7">
        <v>694</v>
      </c>
      <c r="H14" s="7">
        <v>0</v>
      </c>
    </row>
    <row r="15" spans="1:8" ht="37.5" x14ac:dyDescent="0.25">
      <c r="A15" s="4" t="s">
        <v>34</v>
      </c>
      <c r="B15" s="7">
        <v>12750</v>
      </c>
      <c r="C15" s="7">
        <f t="shared" si="0"/>
        <v>12349</v>
      </c>
      <c r="D15" s="7">
        <v>401</v>
      </c>
      <c r="E15" s="7">
        <v>0</v>
      </c>
      <c r="F15" s="7">
        <v>1087</v>
      </c>
      <c r="G15" s="7">
        <v>2213</v>
      </c>
      <c r="H15" s="7">
        <v>9450</v>
      </c>
    </row>
    <row r="16" spans="1:8" ht="37.5" x14ac:dyDescent="0.25">
      <c r="A16" s="4" t="s">
        <v>36</v>
      </c>
      <c r="B16" s="7">
        <v>3205</v>
      </c>
      <c r="C16" s="7">
        <f t="shared" si="0"/>
        <v>2407</v>
      </c>
      <c r="D16" s="7">
        <v>798</v>
      </c>
      <c r="E16" s="7">
        <v>0</v>
      </c>
      <c r="F16" s="7">
        <v>2200</v>
      </c>
      <c r="G16" s="7">
        <v>423</v>
      </c>
      <c r="H16" s="7">
        <v>582</v>
      </c>
    </row>
    <row r="17" spans="1:8" ht="18.75" x14ac:dyDescent="0.25">
      <c r="A17" s="4" t="s">
        <v>38</v>
      </c>
      <c r="B17" s="7">
        <v>11640</v>
      </c>
      <c r="C17" s="7">
        <f t="shared" si="0"/>
        <v>11250</v>
      </c>
      <c r="D17" s="7">
        <v>390</v>
      </c>
      <c r="E17" s="7">
        <v>0</v>
      </c>
      <c r="F17" s="7">
        <v>4892</v>
      </c>
      <c r="G17" s="7">
        <v>3932</v>
      </c>
      <c r="H17" s="7">
        <v>2816</v>
      </c>
    </row>
    <row r="18" spans="1:8" ht="18.75" x14ac:dyDescent="0.25">
      <c r="A18" s="4" t="s">
        <v>40</v>
      </c>
      <c r="B18" s="7">
        <v>544</v>
      </c>
      <c r="C18" s="7">
        <f t="shared" si="0"/>
        <v>544</v>
      </c>
      <c r="D18" s="7">
        <v>0</v>
      </c>
      <c r="E18" s="7">
        <v>0</v>
      </c>
      <c r="F18" s="7">
        <v>0</v>
      </c>
      <c r="G18" s="7">
        <v>283</v>
      </c>
      <c r="H18" s="7">
        <v>261</v>
      </c>
    </row>
    <row r="19" spans="1:8" ht="18.75" x14ac:dyDescent="0.25">
      <c r="A19" s="4" t="s">
        <v>41</v>
      </c>
      <c r="B19" s="7">
        <v>2514</v>
      </c>
      <c r="C19" s="7">
        <f t="shared" si="0"/>
        <v>1982</v>
      </c>
      <c r="D19" s="7">
        <v>532</v>
      </c>
      <c r="E19" s="7">
        <v>0</v>
      </c>
      <c r="F19" s="7">
        <v>1911</v>
      </c>
      <c r="G19" s="7">
        <v>0</v>
      </c>
      <c r="H19" s="7">
        <v>603</v>
      </c>
    </row>
    <row r="20" spans="1:8" ht="37.5" x14ac:dyDescent="0.25">
      <c r="A20" s="4" t="s">
        <v>42</v>
      </c>
      <c r="B20" s="51">
        <v>2396</v>
      </c>
      <c r="C20" s="7">
        <f t="shared" si="0"/>
        <v>2170</v>
      </c>
      <c r="D20" s="7">
        <v>226</v>
      </c>
      <c r="E20" s="7">
        <v>0</v>
      </c>
      <c r="F20" s="7">
        <v>2396</v>
      </c>
      <c r="G20" s="7">
        <v>0</v>
      </c>
      <c r="H20" s="7">
        <v>0</v>
      </c>
    </row>
    <row r="21" spans="1:8" ht="18.75" x14ac:dyDescent="0.25">
      <c r="A21" s="4" t="s">
        <v>43</v>
      </c>
      <c r="B21" s="51">
        <v>11343</v>
      </c>
      <c r="C21" s="7">
        <f t="shared" si="0"/>
        <v>8903</v>
      </c>
      <c r="D21" s="7">
        <v>2440</v>
      </c>
      <c r="E21" s="7">
        <v>0</v>
      </c>
      <c r="F21" s="7">
        <v>5178</v>
      </c>
      <c r="G21" s="7">
        <v>1066</v>
      </c>
      <c r="H21" s="7">
        <v>5099</v>
      </c>
    </row>
    <row r="22" spans="1:8" ht="18.75" x14ac:dyDescent="0.25">
      <c r="A22" s="4" t="s">
        <v>44</v>
      </c>
      <c r="B22" s="51">
        <v>492</v>
      </c>
      <c r="C22" s="7">
        <f t="shared" si="0"/>
        <v>492</v>
      </c>
      <c r="D22" s="7">
        <v>0</v>
      </c>
      <c r="E22" s="7">
        <v>0</v>
      </c>
      <c r="F22" s="7">
        <v>0</v>
      </c>
      <c r="G22" s="7">
        <v>78</v>
      </c>
      <c r="H22" s="7">
        <v>414</v>
      </c>
    </row>
    <row r="23" spans="1:8" ht="18.75" x14ac:dyDescent="0.25">
      <c r="A23" s="4" t="s">
        <v>45</v>
      </c>
      <c r="B23" s="51">
        <v>2324</v>
      </c>
      <c r="C23" s="7">
        <f t="shared" si="0"/>
        <v>2104</v>
      </c>
      <c r="D23" s="7">
        <v>220</v>
      </c>
      <c r="E23" s="7">
        <v>0</v>
      </c>
      <c r="F23" s="7">
        <v>924</v>
      </c>
      <c r="G23" s="7">
        <v>300</v>
      </c>
      <c r="H23" s="7">
        <v>1100</v>
      </c>
    </row>
    <row r="24" spans="1:8" ht="18.75" x14ac:dyDescent="0.25">
      <c r="A24" s="4" t="s">
        <v>46</v>
      </c>
      <c r="B24" s="51">
        <v>2947</v>
      </c>
      <c r="C24" s="7">
        <f t="shared" si="0"/>
        <v>2763</v>
      </c>
      <c r="D24" s="7">
        <v>184</v>
      </c>
      <c r="E24" s="7">
        <v>0</v>
      </c>
      <c r="F24" s="7">
        <v>992</v>
      </c>
      <c r="G24" s="7">
        <v>893</v>
      </c>
      <c r="H24" s="7">
        <v>1062</v>
      </c>
    </row>
    <row r="25" spans="1:8" ht="18.75" x14ac:dyDescent="0.25">
      <c r="A25" s="4" t="s">
        <v>47</v>
      </c>
      <c r="B25" s="51">
        <v>5522</v>
      </c>
      <c r="C25" s="7">
        <f t="shared" si="0"/>
        <v>3850</v>
      </c>
      <c r="D25" s="7">
        <v>1672</v>
      </c>
      <c r="E25" s="7">
        <v>0</v>
      </c>
      <c r="F25" s="7">
        <v>2254</v>
      </c>
      <c r="G25" s="7">
        <v>2271</v>
      </c>
      <c r="H25" s="7">
        <v>997</v>
      </c>
    </row>
    <row r="26" spans="1:8" ht="37.5" x14ac:dyDescent="0.25">
      <c r="A26" s="4" t="s">
        <v>48</v>
      </c>
      <c r="B26" s="51">
        <v>1284</v>
      </c>
      <c r="C26" s="7">
        <f t="shared" si="0"/>
        <v>808</v>
      </c>
      <c r="D26" s="7">
        <v>476</v>
      </c>
      <c r="E26" s="7">
        <v>0</v>
      </c>
      <c r="F26" s="7">
        <v>1284</v>
      </c>
      <c r="G26" s="7">
        <v>0</v>
      </c>
      <c r="H26" s="7">
        <v>0</v>
      </c>
    </row>
    <row r="27" spans="1:8" ht="18.75" x14ac:dyDescent="0.25">
      <c r="A27" s="4" t="s">
        <v>49</v>
      </c>
      <c r="B27" s="51">
        <v>1892</v>
      </c>
      <c r="C27" s="7">
        <f t="shared" si="0"/>
        <v>1562</v>
      </c>
      <c r="D27" s="7">
        <v>330</v>
      </c>
      <c r="E27" s="7">
        <v>0</v>
      </c>
      <c r="F27" s="7">
        <v>350</v>
      </c>
      <c r="G27" s="7">
        <v>1386</v>
      </c>
      <c r="H27" s="7">
        <v>156</v>
      </c>
    </row>
    <row r="28" spans="1:8" ht="37.5" x14ac:dyDescent="0.25">
      <c r="A28" s="4" t="s">
        <v>50</v>
      </c>
      <c r="B28" s="51">
        <v>975</v>
      </c>
      <c r="C28" s="7">
        <f t="shared" si="0"/>
        <v>719</v>
      </c>
      <c r="D28" s="7">
        <v>256</v>
      </c>
      <c r="E28" s="7">
        <v>0</v>
      </c>
      <c r="F28" s="7">
        <v>600</v>
      </c>
      <c r="G28" s="7">
        <v>0</v>
      </c>
      <c r="H28" s="7">
        <v>375</v>
      </c>
    </row>
    <row r="29" spans="1:8" ht="18.75" x14ac:dyDescent="0.25">
      <c r="A29" s="4" t="s">
        <v>51</v>
      </c>
      <c r="B29" s="51">
        <v>3557</v>
      </c>
      <c r="C29" s="7">
        <f t="shared" si="0"/>
        <v>2795</v>
      </c>
      <c r="D29" s="7">
        <v>762</v>
      </c>
      <c r="E29" s="7">
        <v>0</v>
      </c>
      <c r="F29" s="7">
        <v>1882</v>
      </c>
      <c r="G29" s="7">
        <v>0</v>
      </c>
      <c r="H29" s="7">
        <v>1675</v>
      </c>
    </row>
    <row r="30" spans="1:8" ht="18.75" x14ac:dyDescent="0.25">
      <c r="A30" s="4" t="s">
        <v>52</v>
      </c>
      <c r="B30" s="51">
        <v>4861</v>
      </c>
      <c r="C30" s="7">
        <f t="shared" si="0"/>
        <v>1493</v>
      </c>
      <c r="D30" s="7">
        <v>3368</v>
      </c>
      <c r="E30" s="7">
        <v>0</v>
      </c>
      <c r="F30" s="7">
        <v>1132</v>
      </c>
      <c r="G30" s="7">
        <v>1798</v>
      </c>
      <c r="H30" s="7">
        <v>1931</v>
      </c>
    </row>
    <row r="31" spans="1:8" ht="18.75" x14ac:dyDescent="0.25">
      <c r="A31" s="4" t="s">
        <v>53</v>
      </c>
      <c r="B31" s="51">
        <v>2372</v>
      </c>
      <c r="C31" s="7">
        <f t="shared" si="0"/>
        <v>2092</v>
      </c>
      <c r="D31" s="7">
        <v>280</v>
      </c>
      <c r="E31" s="7">
        <v>0</v>
      </c>
      <c r="F31" s="7">
        <v>1354</v>
      </c>
      <c r="G31" s="7">
        <v>1018</v>
      </c>
      <c r="H31" s="7">
        <v>0</v>
      </c>
    </row>
    <row r="32" spans="1:8" ht="18.75" x14ac:dyDescent="0.25">
      <c r="A32" s="4" t="s">
        <v>54</v>
      </c>
      <c r="B32" s="51">
        <v>6410</v>
      </c>
      <c r="C32" s="51">
        <f t="shared" si="0"/>
        <v>4975</v>
      </c>
      <c r="D32" s="51">
        <v>1435</v>
      </c>
      <c r="E32" s="51">
        <v>0</v>
      </c>
      <c r="F32" s="51">
        <v>2955</v>
      </c>
      <c r="G32" s="51">
        <v>1472</v>
      </c>
      <c r="H32" s="51">
        <v>1983</v>
      </c>
    </row>
    <row r="33" spans="1:8" ht="18.75" x14ac:dyDescent="0.25">
      <c r="A33" s="4" t="s">
        <v>55</v>
      </c>
      <c r="B33" s="51">
        <v>4543</v>
      </c>
      <c r="C33" s="7">
        <f t="shared" si="0"/>
        <v>3343</v>
      </c>
      <c r="D33" s="7">
        <v>1200</v>
      </c>
      <c r="E33" s="7">
        <v>0</v>
      </c>
      <c r="F33" s="7">
        <v>1704</v>
      </c>
      <c r="G33" s="7">
        <v>1850</v>
      </c>
      <c r="H33" s="7">
        <v>989</v>
      </c>
    </row>
    <row r="34" spans="1:8" ht="18.75" x14ac:dyDescent="0.25">
      <c r="A34" s="4" t="s">
        <v>56</v>
      </c>
      <c r="B34" s="51">
        <v>2523</v>
      </c>
      <c r="C34" s="7">
        <f t="shared" si="0"/>
        <v>2123</v>
      </c>
      <c r="D34" s="7">
        <v>400</v>
      </c>
      <c r="E34" s="7">
        <v>0</v>
      </c>
      <c r="F34" s="7">
        <v>939</v>
      </c>
      <c r="G34" s="7">
        <v>705</v>
      </c>
      <c r="H34" s="7">
        <v>879</v>
      </c>
    </row>
    <row r="35" spans="1:8" ht="18.75" x14ac:dyDescent="0.25">
      <c r="A35" s="4" t="s">
        <v>57</v>
      </c>
      <c r="B35" s="51">
        <v>2919</v>
      </c>
      <c r="C35" s="7">
        <f t="shared" si="0"/>
        <v>2709</v>
      </c>
      <c r="D35" s="7">
        <v>210</v>
      </c>
      <c r="E35" s="7">
        <v>0</v>
      </c>
      <c r="F35" s="7">
        <v>1381</v>
      </c>
      <c r="G35" s="7">
        <v>747</v>
      </c>
      <c r="H35" s="7">
        <v>791</v>
      </c>
    </row>
    <row r="36" spans="1:8" ht="18.75" x14ac:dyDescent="0.25">
      <c r="A36" s="4" t="s">
        <v>58</v>
      </c>
      <c r="B36" s="7">
        <v>4870</v>
      </c>
      <c r="C36" s="7">
        <f t="shared" si="0"/>
        <v>3555</v>
      </c>
      <c r="D36" s="7">
        <v>1315</v>
      </c>
      <c r="E36" s="7">
        <v>0</v>
      </c>
      <c r="F36" s="7">
        <v>2890</v>
      </c>
      <c r="G36" s="7">
        <v>684</v>
      </c>
      <c r="H36" s="7">
        <v>1296</v>
      </c>
    </row>
    <row r="37" spans="1:8" ht="37.5" x14ac:dyDescent="0.25">
      <c r="A37" s="47" t="s">
        <v>59</v>
      </c>
      <c r="B37" s="13">
        <f t="shared" ref="B37" si="1">SUM(B5:B36)</f>
        <v>187785</v>
      </c>
      <c r="C37" s="13">
        <f t="shared" si="0"/>
        <v>154716</v>
      </c>
      <c r="D37" s="13">
        <f t="shared" ref="D37:H37" si="2">SUM(D5:D36)</f>
        <v>33069</v>
      </c>
      <c r="E37" s="13">
        <v>0</v>
      </c>
      <c r="F37" s="13">
        <f t="shared" si="2"/>
        <v>58912</v>
      </c>
      <c r="G37" s="52">
        <f t="shared" si="2"/>
        <v>42073</v>
      </c>
      <c r="H37" s="52">
        <f t="shared" si="2"/>
        <v>86800</v>
      </c>
    </row>
    <row r="40" spans="1:8" x14ac:dyDescent="0.25">
      <c r="G40" s="53"/>
    </row>
  </sheetData>
  <mergeCells count="11">
    <mergeCell ref="A2:A4"/>
    <mergeCell ref="B1:H1"/>
    <mergeCell ref="B2:B4"/>
    <mergeCell ref="C2:E2"/>
    <mergeCell ref="F2:H2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rightToLeft="1" workbookViewId="0">
      <pane ySplit="1" topLeftCell="A2" activePane="bottomLeft" state="frozen"/>
      <selection pane="bottomLeft" activeCell="K35" sqref="K35"/>
    </sheetView>
  </sheetViews>
  <sheetFormatPr defaultRowHeight="15" x14ac:dyDescent="0.25"/>
  <sheetData>
    <row r="1" spans="1:8" ht="24.75" x14ac:dyDescent="0.25">
      <c r="A1" s="43"/>
      <c r="B1" s="42"/>
      <c r="C1" s="83" t="s">
        <v>120</v>
      </c>
      <c r="D1" s="83"/>
      <c r="E1" s="83"/>
      <c r="F1" s="83"/>
      <c r="G1" s="83"/>
      <c r="H1" s="84"/>
    </row>
    <row r="2" spans="1:8" ht="18.75" x14ac:dyDescent="0.25">
      <c r="A2" s="85" t="s">
        <v>3</v>
      </c>
      <c r="B2" s="92" t="s">
        <v>122</v>
      </c>
      <c r="C2" s="87" t="s">
        <v>4</v>
      </c>
      <c r="D2" s="87"/>
      <c r="E2" s="87"/>
      <c r="F2" s="88" t="s">
        <v>6</v>
      </c>
      <c r="G2" s="89"/>
      <c r="H2" s="90"/>
    </row>
    <row r="3" spans="1:8" x14ac:dyDescent="0.25">
      <c r="A3" s="86"/>
      <c r="B3" s="58"/>
      <c r="C3" s="85" t="s">
        <v>7</v>
      </c>
      <c r="D3" s="85" t="s">
        <v>110</v>
      </c>
      <c r="E3" s="85" t="s">
        <v>109</v>
      </c>
      <c r="F3" s="85" t="s">
        <v>9</v>
      </c>
      <c r="G3" s="85" t="s">
        <v>118</v>
      </c>
      <c r="H3" s="85" t="s">
        <v>119</v>
      </c>
    </row>
    <row r="4" spans="1:8" ht="15.75" thickBot="1" x14ac:dyDescent="0.3">
      <c r="A4" s="91"/>
      <c r="B4" s="93"/>
      <c r="C4" s="91"/>
      <c r="D4" s="91"/>
      <c r="E4" s="91"/>
      <c r="F4" s="91"/>
      <c r="G4" s="91"/>
      <c r="H4" s="91"/>
    </row>
    <row r="5" spans="1:8" ht="38.25" thickBot="1" x14ac:dyDescent="0.3">
      <c r="A5" s="4" t="s">
        <v>13</v>
      </c>
      <c r="B5" s="5">
        <v>41</v>
      </c>
      <c r="C5" s="5">
        <v>35</v>
      </c>
      <c r="D5" s="5">
        <v>6</v>
      </c>
      <c r="E5" s="5">
        <v>0</v>
      </c>
      <c r="F5" s="6">
        <v>18</v>
      </c>
      <c r="G5" s="7">
        <v>13</v>
      </c>
      <c r="H5" s="8">
        <v>10</v>
      </c>
    </row>
    <row r="6" spans="1:8" ht="38.25" thickBot="1" x14ac:dyDescent="0.3">
      <c r="A6" s="4" t="s">
        <v>16</v>
      </c>
      <c r="B6" s="5">
        <v>19</v>
      </c>
      <c r="C6" s="5">
        <f>B6-D6</f>
        <v>17</v>
      </c>
      <c r="D6" s="5">
        <v>2</v>
      </c>
      <c r="E6" s="5">
        <v>0</v>
      </c>
      <c r="F6" s="10">
        <v>15</v>
      </c>
      <c r="G6" s="7">
        <v>1</v>
      </c>
      <c r="H6" s="7">
        <v>3</v>
      </c>
    </row>
    <row r="7" spans="1:8" ht="19.5" thickBot="1" x14ac:dyDescent="0.3">
      <c r="A7" s="4" t="s">
        <v>18</v>
      </c>
      <c r="B7" s="5">
        <v>9</v>
      </c>
      <c r="C7" s="5">
        <f t="shared" ref="C7:C37" si="0">B7-D7</f>
        <v>6</v>
      </c>
      <c r="D7" s="5">
        <v>3</v>
      </c>
      <c r="E7" s="5">
        <v>0</v>
      </c>
      <c r="F7" s="10">
        <v>8</v>
      </c>
      <c r="G7" s="7">
        <v>1</v>
      </c>
      <c r="H7" s="7">
        <v>0</v>
      </c>
    </row>
    <row r="8" spans="1:8" ht="19.5" thickBot="1" x14ac:dyDescent="0.3">
      <c r="A8" s="4" t="s">
        <v>20</v>
      </c>
      <c r="B8" s="5">
        <v>93</v>
      </c>
      <c r="C8" s="5">
        <f t="shared" si="0"/>
        <v>86</v>
      </c>
      <c r="D8" s="5">
        <v>7</v>
      </c>
      <c r="E8" s="5">
        <v>0</v>
      </c>
      <c r="F8" s="10">
        <v>12</v>
      </c>
      <c r="G8" s="7">
        <v>43</v>
      </c>
      <c r="H8" s="7">
        <v>38</v>
      </c>
    </row>
    <row r="9" spans="1:8" ht="19.5" thickBot="1" x14ac:dyDescent="0.3">
      <c r="A9" s="4" t="s">
        <v>22</v>
      </c>
      <c r="B9" s="5">
        <v>23</v>
      </c>
      <c r="C9" s="5">
        <f t="shared" si="0"/>
        <v>21</v>
      </c>
      <c r="D9" s="5">
        <v>2</v>
      </c>
      <c r="E9" s="5">
        <v>0</v>
      </c>
      <c r="F9" s="10">
        <v>3</v>
      </c>
      <c r="G9" s="7">
        <v>7</v>
      </c>
      <c r="H9" s="7">
        <v>13</v>
      </c>
    </row>
    <row r="10" spans="1:8" ht="19.5" thickBot="1" x14ac:dyDescent="0.3">
      <c r="A10" s="4" t="s">
        <v>24</v>
      </c>
      <c r="B10" s="5">
        <v>3</v>
      </c>
      <c r="C10" s="5">
        <f t="shared" si="0"/>
        <v>2</v>
      </c>
      <c r="D10" s="5">
        <v>1</v>
      </c>
      <c r="E10" s="5">
        <v>0</v>
      </c>
      <c r="F10" s="10">
        <v>3</v>
      </c>
      <c r="G10" s="7">
        <v>0</v>
      </c>
      <c r="H10" s="7">
        <v>0</v>
      </c>
    </row>
    <row r="11" spans="1:8" ht="19.5" thickBot="1" x14ac:dyDescent="0.3">
      <c r="A11" s="4" t="s">
        <v>26</v>
      </c>
      <c r="B11" s="5">
        <v>7</v>
      </c>
      <c r="C11" s="5">
        <f t="shared" si="0"/>
        <v>6</v>
      </c>
      <c r="D11" s="5">
        <v>1</v>
      </c>
      <c r="E11" s="5">
        <v>0</v>
      </c>
      <c r="F11" s="10">
        <v>7</v>
      </c>
      <c r="G11" s="7">
        <v>0</v>
      </c>
      <c r="H11" s="7">
        <v>0</v>
      </c>
    </row>
    <row r="12" spans="1:8" ht="19.5" thickBot="1" x14ac:dyDescent="0.3">
      <c r="A12" s="4" t="s">
        <v>28</v>
      </c>
      <c r="B12" s="5">
        <v>314</v>
      </c>
      <c r="C12" s="5">
        <f t="shared" si="0"/>
        <v>278</v>
      </c>
      <c r="D12" s="5">
        <v>36</v>
      </c>
      <c r="E12" s="5">
        <v>0</v>
      </c>
      <c r="F12" s="10">
        <v>19</v>
      </c>
      <c r="G12" s="7">
        <v>115</v>
      </c>
      <c r="H12" s="7">
        <v>180</v>
      </c>
    </row>
    <row r="13" spans="1:8" ht="57" thickBot="1" x14ac:dyDescent="0.3">
      <c r="A13" s="4" t="s">
        <v>30</v>
      </c>
      <c r="B13" s="5">
        <v>10</v>
      </c>
      <c r="C13" s="5">
        <f t="shared" si="0"/>
        <v>9</v>
      </c>
      <c r="D13" s="5">
        <v>1</v>
      </c>
      <c r="E13" s="5">
        <v>0</v>
      </c>
      <c r="F13" s="10">
        <v>1</v>
      </c>
      <c r="G13" s="7">
        <v>0</v>
      </c>
      <c r="H13" s="7">
        <v>9</v>
      </c>
    </row>
    <row r="14" spans="1:8" ht="38.25" thickBot="1" x14ac:dyDescent="0.3">
      <c r="A14" s="4" t="s">
        <v>32</v>
      </c>
      <c r="B14" s="5">
        <v>6</v>
      </c>
      <c r="C14" s="5">
        <f t="shared" si="0"/>
        <v>6</v>
      </c>
      <c r="D14" s="5">
        <v>0</v>
      </c>
      <c r="E14" s="5">
        <v>0</v>
      </c>
      <c r="F14" s="10">
        <v>4</v>
      </c>
      <c r="G14" s="7">
        <v>2</v>
      </c>
      <c r="H14" s="7">
        <v>0</v>
      </c>
    </row>
    <row r="15" spans="1:8" ht="38.25" thickBot="1" x14ac:dyDescent="0.3">
      <c r="A15" s="4" t="s">
        <v>34</v>
      </c>
      <c r="B15" s="5">
        <v>102</v>
      </c>
      <c r="C15" s="5">
        <f t="shared" si="0"/>
        <v>101</v>
      </c>
      <c r="D15" s="5">
        <v>1</v>
      </c>
      <c r="E15" s="5">
        <v>0</v>
      </c>
      <c r="F15" s="9">
        <v>6</v>
      </c>
      <c r="G15" s="9">
        <v>10</v>
      </c>
      <c r="H15" s="9">
        <v>86</v>
      </c>
    </row>
    <row r="16" spans="1:8" ht="38.25" thickBot="1" x14ac:dyDescent="0.3">
      <c r="A16" s="4" t="s">
        <v>36</v>
      </c>
      <c r="B16" s="5">
        <v>17</v>
      </c>
      <c r="C16" s="5">
        <f t="shared" si="0"/>
        <v>15</v>
      </c>
      <c r="D16" s="5">
        <v>2</v>
      </c>
      <c r="E16" s="5">
        <v>0</v>
      </c>
      <c r="F16" s="10">
        <v>7</v>
      </c>
      <c r="G16" s="7">
        <v>3</v>
      </c>
      <c r="H16" s="7">
        <v>7</v>
      </c>
    </row>
    <row r="17" spans="1:8" ht="19.5" thickBot="1" x14ac:dyDescent="0.3">
      <c r="A17" s="4" t="s">
        <v>38</v>
      </c>
      <c r="B17" s="5">
        <v>50</v>
      </c>
      <c r="C17" s="5">
        <f t="shared" si="0"/>
        <v>45</v>
      </c>
      <c r="D17" s="5">
        <v>5</v>
      </c>
      <c r="E17" s="5">
        <v>0</v>
      </c>
      <c r="F17" s="10">
        <v>19</v>
      </c>
      <c r="G17" s="7">
        <v>15</v>
      </c>
      <c r="H17" s="7">
        <v>16</v>
      </c>
    </row>
    <row r="18" spans="1:8" ht="19.5" thickBot="1" x14ac:dyDescent="0.3">
      <c r="A18" s="4" t="s">
        <v>40</v>
      </c>
      <c r="B18" s="5">
        <v>4</v>
      </c>
      <c r="C18" s="5">
        <f t="shared" si="0"/>
        <v>4</v>
      </c>
      <c r="D18" s="5">
        <v>0</v>
      </c>
      <c r="E18" s="5">
        <v>0</v>
      </c>
      <c r="F18" s="7">
        <v>0</v>
      </c>
      <c r="G18" s="7">
        <v>4</v>
      </c>
      <c r="H18" s="7">
        <v>0</v>
      </c>
    </row>
    <row r="19" spans="1:8" ht="19.5" thickBot="1" x14ac:dyDescent="0.3">
      <c r="A19" s="4" t="s">
        <v>41</v>
      </c>
      <c r="B19" s="5">
        <v>12</v>
      </c>
      <c r="C19" s="5">
        <f t="shared" si="0"/>
        <v>12</v>
      </c>
      <c r="D19" s="5">
        <v>0</v>
      </c>
      <c r="E19" s="5">
        <v>0</v>
      </c>
      <c r="F19" s="10">
        <v>10</v>
      </c>
      <c r="G19" s="7">
        <v>2</v>
      </c>
      <c r="H19" s="7">
        <v>0</v>
      </c>
    </row>
    <row r="20" spans="1:8" ht="75.75" thickBot="1" x14ac:dyDescent="0.3">
      <c r="A20" s="4" t="s">
        <v>42</v>
      </c>
      <c r="B20" s="5">
        <v>9</v>
      </c>
      <c r="C20" s="5">
        <f t="shared" si="0"/>
        <v>8</v>
      </c>
      <c r="D20" s="5">
        <v>1</v>
      </c>
      <c r="E20" s="5">
        <v>0</v>
      </c>
      <c r="F20" s="10">
        <v>9</v>
      </c>
      <c r="G20" s="7">
        <v>0</v>
      </c>
      <c r="H20" s="7">
        <v>0</v>
      </c>
    </row>
    <row r="21" spans="1:8" ht="19.5" thickBot="1" x14ac:dyDescent="0.3">
      <c r="A21" s="4" t="s">
        <v>43</v>
      </c>
      <c r="B21" s="5">
        <v>49</v>
      </c>
      <c r="C21" s="5">
        <f t="shared" si="0"/>
        <v>46</v>
      </c>
      <c r="D21" s="5">
        <v>3</v>
      </c>
      <c r="E21" s="5"/>
      <c r="F21" s="10">
        <v>19</v>
      </c>
      <c r="G21" s="7">
        <v>13</v>
      </c>
      <c r="H21" s="7">
        <v>17</v>
      </c>
    </row>
    <row r="22" spans="1:8" ht="19.5" thickBot="1" x14ac:dyDescent="0.3">
      <c r="A22" s="4" t="s">
        <v>44</v>
      </c>
      <c r="B22" s="5">
        <v>4</v>
      </c>
      <c r="C22" s="5">
        <f t="shared" si="0"/>
        <v>4</v>
      </c>
      <c r="D22" s="5">
        <v>0</v>
      </c>
      <c r="E22" s="5">
        <v>0</v>
      </c>
      <c r="F22" s="7">
        <v>0</v>
      </c>
      <c r="G22" s="7">
        <v>4</v>
      </c>
      <c r="H22" s="7">
        <v>0</v>
      </c>
    </row>
    <row r="23" spans="1:8" ht="19.5" thickBot="1" x14ac:dyDescent="0.3">
      <c r="A23" s="4" t="s">
        <v>45</v>
      </c>
      <c r="B23" s="5">
        <v>15</v>
      </c>
      <c r="C23" s="5">
        <f t="shared" si="0"/>
        <v>14</v>
      </c>
      <c r="D23" s="5">
        <v>1</v>
      </c>
      <c r="E23" s="5">
        <v>0</v>
      </c>
      <c r="F23" s="10">
        <v>9</v>
      </c>
      <c r="G23" s="7">
        <v>2</v>
      </c>
      <c r="H23" s="7">
        <v>4</v>
      </c>
    </row>
    <row r="24" spans="1:8" ht="19.5" thickBot="1" x14ac:dyDescent="0.3">
      <c r="A24" s="4" t="s">
        <v>46</v>
      </c>
      <c r="B24" s="5">
        <v>20</v>
      </c>
      <c r="C24" s="5">
        <f t="shared" si="0"/>
        <v>19</v>
      </c>
      <c r="D24" s="5">
        <v>1</v>
      </c>
      <c r="E24" s="5">
        <v>0</v>
      </c>
      <c r="F24" s="10">
        <v>9</v>
      </c>
      <c r="G24" s="7">
        <v>11</v>
      </c>
      <c r="H24" s="7">
        <v>0</v>
      </c>
    </row>
    <row r="25" spans="1:8" ht="19.5" thickBot="1" x14ac:dyDescent="0.3">
      <c r="A25" s="4" t="s">
        <v>47</v>
      </c>
      <c r="B25" s="5">
        <v>20</v>
      </c>
      <c r="C25" s="5">
        <f t="shared" si="0"/>
        <v>16</v>
      </c>
      <c r="D25" s="5">
        <v>4</v>
      </c>
      <c r="E25" s="5">
        <v>0</v>
      </c>
      <c r="F25" s="7">
        <v>11</v>
      </c>
      <c r="G25" s="7">
        <v>6</v>
      </c>
      <c r="H25" s="7">
        <v>3</v>
      </c>
    </row>
    <row r="26" spans="1:8" ht="38.25" thickBot="1" x14ac:dyDescent="0.3">
      <c r="A26" s="4" t="s">
        <v>48</v>
      </c>
      <c r="B26" s="5">
        <v>4</v>
      </c>
      <c r="C26" s="5">
        <f t="shared" si="0"/>
        <v>3</v>
      </c>
      <c r="D26" s="5">
        <v>1</v>
      </c>
      <c r="E26" s="5">
        <v>0</v>
      </c>
      <c r="F26" s="7">
        <v>4</v>
      </c>
      <c r="G26" s="7">
        <v>0</v>
      </c>
      <c r="H26" s="7">
        <v>0</v>
      </c>
    </row>
    <row r="27" spans="1:8" ht="19.5" thickBot="1" x14ac:dyDescent="0.3">
      <c r="A27" s="4" t="s">
        <v>49</v>
      </c>
      <c r="B27" s="5">
        <v>12</v>
      </c>
      <c r="C27" s="5">
        <f t="shared" si="0"/>
        <v>10</v>
      </c>
      <c r="D27" s="5">
        <v>2</v>
      </c>
      <c r="E27" s="5">
        <v>0</v>
      </c>
      <c r="F27" s="7">
        <v>4</v>
      </c>
      <c r="G27" s="7">
        <v>8</v>
      </c>
      <c r="H27" s="7">
        <v>0</v>
      </c>
    </row>
    <row r="28" spans="1:8" ht="57" thickBot="1" x14ac:dyDescent="0.3">
      <c r="A28" s="4" t="s">
        <v>50</v>
      </c>
      <c r="B28" s="5">
        <v>4</v>
      </c>
      <c r="C28" s="5">
        <f t="shared" si="0"/>
        <v>3</v>
      </c>
      <c r="D28" s="5">
        <v>1</v>
      </c>
      <c r="E28" s="5">
        <v>0</v>
      </c>
      <c r="F28" s="7">
        <v>3</v>
      </c>
      <c r="G28" s="7">
        <v>0</v>
      </c>
      <c r="H28" s="7">
        <v>1</v>
      </c>
    </row>
    <row r="29" spans="1:8" ht="19.5" thickBot="1" x14ac:dyDescent="0.3">
      <c r="A29" s="4" t="s">
        <v>51</v>
      </c>
      <c r="B29" s="5">
        <v>19</v>
      </c>
      <c r="C29" s="5">
        <f t="shared" si="0"/>
        <v>16</v>
      </c>
      <c r="D29" s="5">
        <v>3</v>
      </c>
      <c r="E29" s="5">
        <v>0</v>
      </c>
      <c r="F29" s="7">
        <v>5</v>
      </c>
      <c r="G29" s="7">
        <v>0</v>
      </c>
      <c r="H29" s="7">
        <v>14</v>
      </c>
    </row>
    <row r="30" spans="1:8" ht="19.5" thickBot="1" x14ac:dyDescent="0.3">
      <c r="A30" s="4" t="s">
        <v>52</v>
      </c>
      <c r="B30" s="5">
        <v>19</v>
      </c>
      <c r="C30" s="5">
        <f t="shared" si="0"/>
        <v>10</v>
      </c>
      <c r="D30" s="5">
        <v>9</v>
      </c>
      <c r="E30" s="5">
        <v>0</v>
      </c>
      <c r="F30" s="7">
        <v>2</v>
      </c>
      <c r="G30" s="7">
        <v>10</v>
      </c>
      <c r="H30" s="7">
        <v>7</v>
      </c>
    </row>
    <row r="31" spans="1:8" ht="19.5" thickBot="1" x14ac:dyDescent="0.3">
      <c r="A31" s="4" t="s">
        <v>53</v>
      </c>
      <c r="B31" s="5">
        <v>13</v>
      </c>
      <c r="C31" s="5">
        <f t="shared" si="0"/>
        <v>9</v>
      </c>
      <c r="D31" s="5">
        <v>4</v>
      </c>
      <c r="E31" s="5">
        <v>0</v>
      </c>
      <c r="F31" s="7">
        <v>9</v>
      </c>
      <c r="G31" s="7">
        <v>4</v>
      </c>
      <c r="H31" s="7">
        <v>0</v>
      </c>
    </row>
    <row r="32" spans="1:8" ht="19.5" thickBot="1" x14ac:dyDescent="0.3">
      <c r="A32" s="4" t="s">
        <v>54</v>
      </c>
      <c r="B32" s="5">
        <v>32</v>
      </c>
      <c r="C32" s="5">
        <f t="shared" si="0"/>
        <v>26</v>
      </c>
      <c r="D32" s="5">
        <v>6</v>
      </c>
      <c r="E32" s="5">
        <v>0</v>
      </c>
      <c r="F32" s="7">
        <v>10</v>
      </c>
      <c r="G32" s="7">
        <v>3</v>
      </c>
      <c r="H32" s="7">
        <v>19</v>
      </c>
    </row>
    <row r="33" spans="1:8" ht="19.5" thickBot="1" x14ac:dyDescent="0.3">
      <c r="A33" s="4" t="s">
        <v>55</v>
      </c>
      <c r="B33" s="5">
        <v>13</v>
      </c>
      <c r="C33" s="5">
        <f t="shared" si="0"/>
        <v>8</v>
      </c>
      <c r="D33" s="5">
        <v>5</v>
      </c>
      <c r="E33" s="5">
        <v>0</v>
      </c>
      <c r="F33" s="7">
        <v>1</v>
      </c>
      <c r="G33" s="7">
        <v>8</v>
      </c>
      <c r="H33" s="7">
        <v>4</v>
      </c>
    </row>
    <row r="34" spans="1:8" ht="19.5" thickBot="1" x14ac:dyDescent="0.3">
      <c r="A34" s="4" t="s">
        <v>56</v>
      </c>
      <c r="B34" s="5">
        <v>14</v>
      </c>
      <c r="C34" s="5">
        <f t="shared" si="0"/>
        <v>13</v>
      </c>
      <c r="D34" s="5">
        <v>1</v>
      </c>
      <c r="E34" s="5">
        <v>0</v>
      </c>
      <c r="F34" s="7">
        <v>5</v>
      </c>
      <c r="G34" s="7">
        <v>3</v>
      </c>
      <c r="H34" s="7">
        <v>6</v>
      </c>
    </row>
    <row r="35" spans="1:8" ht="19.5" thickBot="1" x14ac:dyDescent="0.3">
      <c r="A35" s="4" t="s">
        <v>57</v>
      </c>
      <c r="B35" s="5">
        <v>13</v>
      </c>
      <c r="C35" s="5">
        <f t="shared" si="0"/>
        <v>12</v>
      </c>
      <c r="D35" s="5">
        <v>1</v>
      </c>
      <c r="E35" s="5">
        <v>0</v>
      </c>
      <c r="F35" s="7">
        <v>4</v>
      </c>
      <c r="G35" s="7">
        <v>4</v>
      </c>
      <c r="H35" s="7">
        <v>5</v>
      </c>
    </row>
    <row r="36" spans="1:8" ht="18.75" x14ac:dyDescent="0.25">
      <c r="A36" s="4" t="s">
        <v>58</v>
      </c>
      <c r="B36" s="5">
        <v>24</v>
      </c>
      <c r="C36" s="5">
        <f t="shared" si="0"/>
        <v>19</v>
      </c>
      <c r="D36" s="5">
        <v>5</v>
      </c>
      <c r="E36" s="5">
        <v>0</v>
      </c>
      <c r="F36" s="7">
        <v>9</v>
      </c>
      <c r="G36" s="7">
        <v>13</v>
      </c>
      <c r="H36" s="7">
        <v>2</v>
      </c>
    </row>
    <row r="37" spans="1:8" ht="37.5" x14ac:dyDescent="0.25">
      <c r="A37" s="12" t="s">
        <v>59</v>
      </c>
      <c r="B37" s="13">
        <f>SUM(B5:B36)</f>
        <v>994</v>
      </c>
      <c r="C37" s="13">
        <f t="shared" si="0"/>
        <v>879</v>
      </c>
      <c r="D37" s="13">
        <f t="shared" ref="D37:H37" si="1">SUM(D5:D36)</f>
        <v>115</v>
      </c>
      <c r="E37" s="13">
        <f t="shared" si="1"/>
        <v>0</v>
      </c>
      <c r="F37" s="13">
        <f t="shared" si="1"/>
        <v>245</v>
      </c>
      <c r="G37" s="13">
        <f t="shared" si="1"/>
        <v>305</v>
      </c>
      <c r="H37" s="13">
        <f t="shared" si="1"/>
        <v>444</v>
      </c>
    </row>
    <row r="38" spans="1:8" ht="18" x14ac:dyDescent="0.25">
      <c r="C38" s="45"/>
    </row>
  </sheetData>
  <mergeCells count="11">
    <mergeCell ref="A2:A4"/>
    <mergeCell ref="C1:H1"/>
    <mergeCell ref="B2:B4"/>
    <mergeCell ref="C2:E2"/>
    <mergeCell ref="F2:H2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workbookViewId="0">
      <pane ySplit="1" topLeftCell="A20" activePane="bottomLeft" state="frozen"/>
      <selection pane="bottomLeft" activeCell="K37" sqref="K37"/>
    </sheetView>
  </sheetViews>
  <sheetFormatPr defaultRowHeight="15" x14ac:dyDescent="0.25"/>
  <cols>
    <col min="2" max="2" width="19" customWidth="1"/>
    <col min="3" max="3" width="13.42578125" customWidth="1"/>
  </cols>
  <sheetData>
    <row r="1" spans="1:9" ht="24.75" x14ac:dyDescent="0.25">
      <c r="A1" s="94" t="s">
        <v>124</v>
      </c>
      <c r="B1" s="94"/>
      <c r="C1" s="94"/>
      <c r="D1" s="94"/>
      <c r="E1" s="94"/>
      <c r="F1" s="94"/>
      <c r="G1" s="94"/>
      <c r="H1" s="94"/>
      <c r="I1" s="95"/>
    </row>
    <row r="2" spans="1:9" ht="19.5" thickBot="1" x14ac:dyDescent="0.3">
      <c r="A2" s="85" t="s">
        <v>125</v>
      </c>
      <c r="B2" s="85" t="s">
        <v>3</v>
      </c>
      <c r="C2" s="98" t="s">
        <v>123</v>
      </c>
      <c r="D2" s="101" t="s">
        <v>4</v>
      </c>
      <c r="E2" s="102"/>
      <c r="F2" s="103"/>
      <c r="G2" s="101" t="s">
        <v>5</v>
      </c>
      <c r="H2" s="102"/>
      <c r="I2" s="103"/>
    </row>
    <row r="3" spans="1:9" x14ac:dyDescent="0.25">
      <c r="A3" s="86"/>
      <c r="B3" s="86"/>
      <c r="C3" s="99"/>
      <c r="D3" s="104" t="s">
        <v>7</v>
      </c>
      <c r="E3" s="106" t="s">
        <v>8</v>
      </c>
      <c r="F3" s="106" t="s">
        <v>109</v>
      </c>
      <c r="G3" s="106" t="s">
        <v>9</v>
      </c>
      <c r="H3" s="106" t="s">
        <v>10</v>
      </c>
      <c r="I3" s="96" t="s">
        <v>11</v>
      </c>
    </row>
    <row r="4" spans="1:9" ht="15.75" thickBot="1" x14ac:dyDescent="0.3">
      <c r="A4" s="91"/>
      <c r="B4" s="91"/>
      <c r="C4" s="100"/>
      <c r="D4" s="105"/>
      <c r="E4" s="107"/>
      <c r="F4" s="107"/>
      <c r="G4" s="107"/>
      <c r="H4" s="107"/>
      <c r="I4" s="97"/>
    </row>
    <row r="5" spans="1:9" ht="19.5" thickBot="1" x14ac:dyDescent="0.3">
      <c r="B5" s="4" t="s">
        <v>13</v>
      </c>
      <c r="C5" s="5">
        <v>23</v>
      </c>
      <c r="D5" s="5">
        <v>23</v>
      </c>
      <c r="E5" s="5">
        <v>0</v>
      </c>
      <c r="F5" s="5">
        <v>0</v>
      </c>
      <c r="G5" s="5">
        <v>18</v>
      </c>
      <c r="H5" s="5">
        <v>3</v>
      </c>
      <c r="I5" s="5">
        <v>2</v>
      </c>
    </row>
    <row r="6" spans="1:9" ht="19.5" thickBot="1" x14ac:dyDescent="0.3">
      <c r="B6" s="4" t="s">
        <v>16</v>
      </c>
      <c r="C6" s="5">
        <v>10</v>
      </c>
      <c r="D6" s="5">
        <v>10</v>
      </c>
      <c r="E6" s="5">
        <v>0</v>
      </c>
      <c r="F6" s="5">
        <v>0</v>
      </c>
      <c r="G6" s="5">
        <v>8</v>
      </c>
      <c r="H6" s="5">
        <v>1</v>
      </c>
      <c r="I6" s="5">
        <v>1</v>
      </c>
    </row>
    <row r="7" spans="1:9" ht="19.5" thickBot="1" x14ac:dyDescent="0.3">
      <c r="B7" s="4" t="s">
        <v>18</v>
      </c>
      <c r="C7" s="5">
        <v>9</v>
      </c>
      <c r="D7" s="5">
        <v>8</v>
      </c>
      <c r="E7" s="5">
        <v>1</v>
      </c>
      <c r="F7" s="5">
        <v>0</v>
      </c>
      <c r="G7" s="5">
        <v>8</v>
      </c>
      <c r="H7" s="5">
        <v>1</v>
      </c>
      <c r="I7" s="5">
        <v>0</v>
      </c>
    </row>
    <row r="8" spans="1:9" ht="19.5" thickBot="1" x14ac:dyDescent="0.3">
      <c r="B8" s="4" t="s">
        <v>20</v>
      </c>
      <c r="C8" s="5">
        <v>38</v>
      </c>
      <c r="D8" s="5">
        <v>36</v>
      </c>
      <c r="E8" s="5">
        <v>2</v>
      </c>
      <c r="F8" s="5">
        <v>0</v>
      </c>
      <c r="G8" s="5">
        <v>12</v>
      </c>
      <c r="H8" s="5">
        <v>18</v>
      </c>
      <c r="I8" s="5">
        <v>8</v>
      </c>
    </row>
    <row r="9" spans="1:9" ht="19.5" thickBot="1" x14ac:dyDescent="0.3">
      <c r="B9" s="4" t="s">
        <v>22</v>
      </c>
      <c r="C9" s="5">
        <v>8</v>
      </c>
      <c r="D9" s="5">
        <v>8</v>
      </c>
      <c r="E9" s="5">
        <v>0</v>
      </c>
      <c r="F9" s="5">
        <v>0</v>
      </c>
      <c r="G9" s="5">
        <v>2</v>
      </c>
      <c r="H9" s="5">
        <v>3</v>
      </c>
      <c r="I9" s="5">
        <v>3</v>
      </c>
    </row>
    <row r="10" spans="1:9" ht="19.5" thickBot="1" x14ac:dyDescent="0.3">
      <c r="B10" s="4" t="s">
        <v>24</v>
      </c>
      <c r="C10" s="5">
        <v>3</v>
      </c>
      <c r="D10" s="5">
        <v>3</v>
      </c>
      <c r="E10" s="5">
        <v>0</v>
      </c>
      <c r="F10" s="5">
        <v>0</v>
      </c>
      <c r="G10" s="5">
        <v>3</v>
      </c>
      <c r="H10" s="5">
        <v>0</v>
      </c>
      <c r="I10" s="5">
        <v>0</v>
      </c>
    </row>
    <row r="11" spans="1:9" ht="19.5" thickBot="1" x14ac:dyDescent="0.3">
      <c r="B11" s="4" t="s">
        <v>26</v>
      </c>
      <c r="C11" s="5">
        <v>7</v>
      </c>
      <c r="D11" s="5">
        <v>7</v>
      </c>
      <c r="E11" s="5">
        <v>0</v>
      </c>
      <c r="F11" s="5">
        <v>0</v>
      </c>
      <c r="G11" s="5">
        <v>7</v>
      </c>
      <c r="H11" s="5">
        <v>0</v>
      </c>
      <c r="I11" s="5">
        <v>0</v>
      </c>
    </row>
    <row r="12" spans="1:9" ht="19.5" thickBot="1" x14ac:dyDescent="0.3">
      <c r="B12" s="4" t="s">
        <v>28</v>
      </c>
      <c r="C12" s="5">
        <v>96</v>
      </c>
      <c r="D12" s="5">
        <v>88</v>
      </c>
      <c r="E12" s="5">
        <v>8</v>
      </c>
      <c r="F12" s="5">
        <v>0</v>
      </c>
      <c r="G12" s="5">
        <v>17</v>
      </c>
      <c r="H12" s="5">
        <v>44</v>
      </c>
      <c r="I12" s="5">
        <v>35</v>
      </c>
    </row>
    <row r="13" spans="1:9" ht="19.5" thickBot="1" x14ac:dyDescent="0.3">
      <c r="B13" s="4" t="s">
        <v>30</v>
      </c>
      <c r="C13" s="5">
        <v>3</v>
      </c>
      <c r="D13" s="5">
        <v>3</v>
      </c>
      <c r="E13" s="5">
        <v>0</v>
      </c>
      <c r="F13" s="5">
        <v>0</v>
      </c>
      <c r="G13" s="5">
        <v>1</v>
      </c>
      <c r="H13" s="5">
        <v>0</v>
      </c>
      <c r="I13" s="5">
        <v>2</v>
      </c>
    </row>
    <row r="14" spans="1:9" ht="19.5" thickBot="1" x14ac:dyDescent="0.3">
      <c r="B14" s="4" t="s">
        <v>32</v>
      </c>
      <c r="C14" s="5">
        <v>6</v>
      </c>
      <c r="D14" s="5">
        <v>6</v>
      </c>
      <c r="E14" s="5">
        <v>0</v>
      </c>
      <c r="F14" s="5">
        <v>0</v>
      </c>
      <c r="G14" s="5">
        <v>4</v>
      </c>
      <c r="H14" s="5">
        <v>2</v>
      </c>
      <c r="I14" s="5">
        <v>0</v>
      </c>
    </row>
    <row r="15" spans="1:9" ht="19.5" thickBot="1" x14ac:dyDescent="0.3">
      <c r="B15" s="4" t="s">
        <v>34</v>
      </c>
      <c r="C15" s="5">
        <v>23</v>
      </c>
      <c r="D15" s="5">
        <v>22</v>
      </c>
      <c r="E15" s="5">
        <v>1</v>
      </c>
      <c r="F15" s="5">
        <v>0</v>
      </c>
      <c r="G15" s="5">
        <v>6</v>
      </c>
      <c r="H15" s="5">
        <v>4</v>
      </c>
      <c r="I15" s="5">
        <v>13</v>
      </c>
    </row>
    <row r="16" spans="1:9" ht="19.5" thickBot="1" x14ac:dyDescent="0.3">
      <c r="B16" s="4" t="s">
        <v>36</v>
      </c>
      <c r="C16" s="5">
        <v>10</v>
      </c>
      <c r="D16" s="5">
        <v>10</v>
      </c>
      <c r="E16" s="5">
        <v>0</v>
      </c>
      <c r="F16" s="5">
        <v>0</v>
      </c>
      <c r="G16" s="5">
        <v>7</v>
      </c>
      <c r="H16" s="5">
        <v>3</v>
      </c>
      <c r="I16" s="5">
        <v>0</v>
      </c>
    </row>
    <row r="17" spans="2:9" ht="19.5" thickBot="1" x14ac:dyDescent="0.3">
      <c r="B17" s="4" t="s">
        <v>38</v>
      </c>
      <c r="C17" s="5">
        <v>25</v>
      </c>
      <c r="D17" s="5">
        <v>25</v>
      </c>
      <c r="E17" s="5">
        <v>0</v>
      </c>
      <c r="F17" s="5">
        <v>0</v>
      </c>
      <c r="G17" s="5">
        <v>15</v>
      </c>
      <c r="H17" s="5">
        <v>6</v>
      </c>
      <c r="I17" s="5">
        <v>4</v>
      </c>
    </row>
    <row r="18" spans="2:9" ht="19.5" thickBot="1" x14ac:dyDescent="0.3">
      <c r="B18" s="4" t="s">
        <v>40</v>
      </c>
      <c r="C18" s="5">
        <v>2</v>
      </c>
      <c r="D18" s="5">
        <v>2</v>
      </c>
      <c r="E18" s="5">
        <v>0</v>
      </c>
      <c r="F18" s="5">
        <v>0</v>
      </c>
      <c r="G18" s="5">
        <v>0</v>
      </c>
      <c r="H18" s="5">
        <v>2</v>
      </c>
      <c r="I18" s="5">
        <v>0</v>
      </c>
    </row>
    <row r="19" spans="2:9" ht="19.5" thickBot="1" x14ac:dyDescent="0.3">
      <c r="B19" s="4" t="s">
        <v>41</v>
      </c>
      <c r="C19" s="5">
        <v>10</v>
      </c>
      <c r="D19" s="5">
        <v>10</v>
      </c>
      <c r="E19" s="5">
        <v>0</v>
      </c>
      <c r="F19" s="5">
        <v>0</v>
      </c>
      <c r="G19" s="5">
        <v>8</v>
      </c>
      <c r="H19" s="5">
        <v>2</v>
      </c>
      <c r="I19" s="5">
        <v>0</v>
      </c>
    </row>
    <row r="20" spans="2:9" ht="19.5" thickBot="1" x14ac:dyDescent="0.3">
      <c r="B20" s="4" t="s">
        <v>42</v>
      </c>
      <c r="C20" s="5">
        <v>9</v>
      </c>
      <c r="D20" s="5">
        <v>9</v>
      </c>
      <c r="E20" s="5">
        <v>0</v>
      </c>
      <c r="F20" s="5">
        <v>0</v>
      </c>
      <c r="G20" s="5">
        <v>9</v>
      </c>
      <c r="H20" s="5">
        <v>0</v>
      </c>
      <c r="I20" s="5">
        <v>0</v>
      </c>
    </row>
    <row r="21" spans="2:9" ht="19.5" thickBot="1" x14ac:dyDescent="0.3">
      <c r="B21" s="4" t="s">
        <v>43</v>
      </c>
      <c r="C21" s="5">
        <v>25</v>
      </c>
      <c r="D21" s="5">
        <v>25</v>
      </c>
      <c r="E21" s="5">
        <v>0</v>
      </c>
      <c r="F21" s="5">
        <v>0</v>
      </c>
      <c r="G21" s="5">
        <v>13</v>
      </c>
      <c r="H21" s="5">
        <v>6</v>
      </c>
      <c r="I21" s="5">
        <v>6</v>
      </c>
    </row>
    <row r="22" spans="2:9" ht="19.5" thickBot="1" x14ac:dyDescent="0.3">
      <c r="B22" s="4" t="s">
        <v>44</v>
      </c>
      <c r="C22" s="5">
        <v>2</v>
      </c>
      <c r="D22" s="5">
        <v>2</v>
      </c>
      <c r="E22" s="5">
        <v>0</v>
      </c>
      <c r="F22" s="5">
        <v>0</v>
      </c>
      <c r="G22" s="5">
        <v>0</v>
      </c>
      <c r="H22" s="5">
        <v>2</v>
      </c>
      <c r="I22" s="5">
        <v>0</v>
      </c>
    </row>
    <row r="23" spans="2:9" ht="19.5" thickBot="1" x14ac:dyDescent="0.3">
      <c r="B23" s="4" t="s">
        <v>45</v>
      </c>
      <c r="C23" s="5">
        <v>8</v>
      </c>
      <c r="D23" s="5">
        <v>8</v>
      </c>
      <c r="E23" s="5">
        <v>0</v>
      </c>
      <c r="F23" s="5">
        <v>0</v>
      </c>
      <c r="G23" s="5">
        <v>6</v>
      </c>
      <c r="H23" s="5">
        <v>1</v>
      </c>
      <c r="I23" s="5">
        <v>1</v>
      </c>
    </row>
    <row r="24" spans="2:9" ht="19.5" thickBot="1" x14ac:dyDescent="0.3">
      <c r="B24" s="4" t="s">
        <v>46</v>
      </c>
      <c r="C24" s="5">
        <v>9</v>
      </c>
      <c r="D24" s="5">
        <v>9</v>
      </c>
      <c r="E24" s="5">
        <v>0</v>
      </c>
      <c r="F24" s="5">
        <v>0</v>
      </c>
      <c r="G24" s="5">
        <v>6</v>
      </c>
      <c r="H24" s="5">
        <v>3</v>
      </c>
      <c r="I24" s="5">
        <v>0</v>
      </c>
    </row>
    <row r="25" spans="2:9" ht="19.5" thickBot="1" x14ac:dyDescent="0.3">
      <c r="B25" s="4" t="s">
        <v>47</v>
      </c>
      <c r="C25" s="5">
        <v>17</v>
      </c>
      <c r="D25" s="5">
        <v>17</v>
      </c>
      <c r="E25" s="5">
        <v>0</v>
      </c>
      <c r="F25" s="5">
        <v>0</v>
      </c>
      <c r="G25" s="5">
        <v>11</v>
      </c>
      <c r="H25" s="5">
        <v>4</v>
      </c>
      <c r="I25" s="5">
        <v>2</v>
      </c>
    </row>
    <row r="26" spans="2:9" ht="19.5" thickBot="1" x14ac:dyDescent="0.3">
      <c r="B26" s="4" t="s">
        <v>48</v>
      </c>
      <c r="C26" s="5">
        <v>4</v>
      </c>
      <c r="D26" s="5">
        <v>3</v>
      </c>
      <c r="E26" s="5">
        <v>1</v>
      </c>
      <c r="F26" s="5">
        <v>0</v>
      </c>
      <c r="G26" s="5">
        <v>4</v>
      </c>
      <c r="H26" s="5">
        <v>0</v>
      </c>
      <c r="I26" s="5">
        <v>0</v>
      </c>
    </row>
    <row r="27" spans="2:9" ht="19.5" thickBot="1" x14ac:dyDescent="0.3">
      <c r="B27" s="4" t="s">
        <v>49</v>
      </c>
      <c r="C27" s="5">
        <v>7</v>
      </c>
      <c r="D27" s="5">
        <v>7</v>
      </c>
      <c r="E27" s="5">
        <v>0</v>
      </c>
      <c r="F27" s="5">
        <v>0</v>
      </c>
      <c r="G27" s="5">
        <v>4</v>
      </c>
      <c r="H27" s="5">
        <v>3</v>
      </c>
      <c r="I27" s="5">
        <v>0</v>
      </c>
    </row>
    <row r="28" spans="2:9" ht="19.5" thickBot="1" x14ac:dyDescent="0.3">
      <c r="B28" s="4" t="s">
        <v>50</v>
      </c>
      <c r="C28" s="5">
        <v>4</v>
      </c>
      <c r="D28" s="5">
        <v>3</v>
      </c>
      <c r="E28" s="5">
        <v>1</v>
      </c>
      <c r="F28" s="5">
        <v>0</v>
      </c>
      <c r="G28" s="5">
        <v>3</v>
      </c>
      <c r="H28" s="5">
        <v>0</v>
      </c>
      <c r="I28" s="5">
        <v>1</v>
      </c>
    </row>
    <row r="29" spans="2:9" ht="19.5" thickBot="1" x14ac:dyDescent="0.3">
      <c r="B29" s="4" t="s">
        <v>51</v>
      </c>
      <c r="C29" s="5">
        <v>8</v>
      </c>
      <c r="D29" s="5">
        <v>5</v>
      </c>
      <c r="E29" s="5">
        <v>3</v>
      </c>
      <c r="F29" s="5">
        <v>0</v>
      </c>
      <c r="G29" s="5">
        <v>4</v>
      </c>
      <c r="H29" s="5">
        <v>0</v>
      </c>
      <c r="I29" s="5">
        <v>4</v>
      </c>
    </row>
    <row r="30" spans="2:9" ht="19.5" thickBot="1" x14ac:dyDescent="0.3">
      <c r="B30" s="4" t="s">
        <v>52</v>
      </c>
      <c r="C30" s="5">
        <v>16</v>
      </c>
      <c r="D30" s="5">
        <v>7</v>
      </c>
      <c r="E30" s="5">
        <v>9</v>
      </c>
      <c r="F30" s="5">
        <v>0</v>
      </c>
      <c r="G30" s="5">
        <v>2</v>
      </c>
      <c r="H30" s="5">
        <v>9</v>
      </c>
      <c r="I30" s="5">
        <v>5</v>
      </c>
    </row>
    <row r="31" spans="2:9" ht="19.5" thickBot="1" x14ac:dyDescent="0.3">
      <c r="B31" s="4" t="s">
        <v>53</v>
      </c>
      <c r="C31" s="5">
        <v>6</v>
      </c>
      <c r="D31" s="5">
        <v>5</v>
      </c>
      <c r="E31" s="5">
        <v>1</v>
      </c>
      <c r="F31" s="5">
        <v>0</v>
      </c>
      <c r="G31" s="5">
        <v>4</v>
      </c>
      <c r="H31" s="5">
        <v>2</v>
      </c>
      <c r="I31" s="5">
        <v>0</v>
      </c>
    </row>
    <row r="32" spans="2:9" ht="19.5" thickBot="1" x14ac:dyDescent="0.3">
      <c r="B32" s="4" t="s">
        <v>54</v>
      </c>
      <c r="C32" s="5">
        <v>18</v>
      </c>
      <c r="D32" s="5">
        <f>C32-E32</f>
        <v>12</v>
      </c>
      <c r="E32" s="5">
        <v>6</v>
      </c>
      <c r="F32" s="5">
        <v>0</v>
      </c>
      <c r="G32" s="5">
        <v>9</v>
      </c>
      <c r="H32" s="5">
        <v>2</v>
      </c>
      <c r="I32" s="5">
        <f>C32-11</f>
        <v>7</v>
      </c>
    </row>
    <row r="33" spans="2:9" ht="19.5" thickBot="1" x14ac:dyDescent="0.3">
      <c r="B33" s="4" t="s">
        <v>55</v>
      </c>
      <c r="C33" s="5">
        <v>9</v>
      </c>
      <c r="D33" s="5">
        <v>6</v>
      </c>
      <c r="E33" s="5">
        <v>3</v>
      </c>
      <c r="F33" s="5">
        <v>0</v>
      </c>
      <c r="G33" s="5">
        <v>1</v>
      </c>
      <c r="H33" s="5">
        <v>6</v>
      </c>
      <c r="I33" s="5">
        <v>2</v>
      </c>
    </row>
    <row r="34" spans="2:9" ht="19.5" thickBot="1" x14ac:dyDescent="0.3">
      <c r="B34" s="4" t="s">
        <v>56</v>
      </c>
      <c r="C34" s="5">
        <v>10</v>
      </c>
      <c r="D34" s="5">
        <v>9</v>
      </c>
      <c r="E34" s="5">
        <v>1</v>
      </c>
      <c r="F34" s="5">
        <v>0</v>
      </c>
      <c r="G34" s="5">
        <v>5</v>
      </c>
      <c r="H34" s="5">
        <v>3</v>
      </c>
      <c r="I34" s="5">
        <v>2</v>
      </c>
    </row>
    <row r="35" spans="2:9" ht="19.5" thickBot="1" x14ac:dyDescent="0.3">
      <c r="B35" s="4" t="s">
        <v>57</v>
      </c>
      <c r="C35" s="5">
        <v>6</v>
      </c>
      <c r="D35" s="5">
        <v>5</v>
      </c>
      <c r="E35" s="5">
        <v>1</v>
      </c>
      <c r="F35" s="5">
        <v>0</v>
      </c>
      <c r="G35" s="5">
        <v>3</v>
      </c>
      <c r="H35" s="5">
        <v>2</v>
      </c>
      <c r="I35" s="5">
        <v>1</v>
      </c>
    </row>
    <row r="36" spans="2:9" ht="18.75" x14ac:dyDescent="0.25">
      <c r="B36" s="4" t="s">
        <v>58</v>
      </c>
      <c r="C36" s="5">
        <v>11</v>
      </c>
      <c r="D36" s="5">
        <v>6</v>
      </c>
      <c r="E36" s="5">
        <v>5</v>
      </c>
      <c r="F36" s="5">
        <v>0</v>
      </c>
      <c r="G36" s="5">
        <v>6</v>
      </c>
      <c r="H36" s="5">
        <v>2</v>
      </c>
      <c r="I36" s="5">
        <v>3</v>
      </c>
    </row>
    <row r="37" spans="2:9" ht="18.75" x14ac:dyDescent="0.25">
      <c r="B37" s="12" t="s">
        <v>59</v>
      </c>
      <c r="C37" s="13">
        <f>SUM(C5:C36)</f>
        <v>442</v>
      </c>
      <c r="D37" s="13">
        <f>SUM(D5:D36)</f>
        <v>399</v>
      </c>
      <c r="E37" s="13">
        <f>SUM(E5:E36)</f>
        <v>43</v>
      </c>
      <c r="F37" s="13">
        <v>0</v>
      </c>
      <c r="G37" s="13">
        <f>SUM(G5:G36)</f>
        <v>206</v>
      </c>
      <c r="H37" s="13">
        <f>SUM(H5:H36)</f>
        <v>134</v>
      </c>
      <c r="I37" s="13">
        <f>SUM(I5:I36)</f>
        <v>102</v>
      </c>
    </row>
  </sheetData>
  <mergeCells count="12">
    <mergeCell ref="A2:A4"/>
    <mergeCell ref="A1:I1"/>
    <mergeCell ref="I3:I4"/>
    <mergeCell ref="B2:B4"/>
    <mergeCell ref="C2:C4"/>
    <mergeCell ref="D2:F2"/>
    <mergeCell ref="G2:I2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"/>
  <sheetViews>
    <sheetView rightToLeft="1" workbookViewId="0">
      <selection activeCell="I8" sqref="I8"/>
    </sheetView>
  </sheetViews>
  <sheetFormatPr defaultRowHeight="15" x14ac:dyDescent="0.25"/>
  <cols>
    <col min="1" max="1" width="29.85546875" customWidth="1"/>
    <col min="2" max="2" width="48.140625" customWidth="1"/>
    <col min="3" max="3" width="20.28515625" customWidth="1"/>
    <col min="4" max="4" width="17.28515625" customWidth="1"/>
    <col min="5" max="5" width="11.7109375" bestFit="1" customWidth="1"/>
    <col min="6" max="6" width="23.42578125" customWidth="1"/>
    <col min="7" max="7" width="18.42578125" customWidth="1"/>
    <col min="8" max="8" width="11.7109375" customWidth="1"/>
    <col min="9" max="9" width="12.85546875" customWidth="1"/>
    <col min="10" max="10" width="27.42578125" customWidth="1"/>
  </cols>
  <sheetData>
    <row r="1" spans="1:10" ht="28.5" x14ac:dyDescent="0.25">
      <c r="A1" s="108" t="s">
        <v>107</v>
      </c>
      <c r="B1" s="109"/>
      <c r="C1" s="109"/>
      <c r="D1" s="109"/>
      <c r="E1" s="109"/>
      <c r="F1" s="109"/>
      <c r="G1" s="109"/>
      <c r="H1" s="109"/>
      <c r="I1" s="109"/>
      <c r="J1" s="110"/>
    </row>
    <row r="2" spans="1:10" ht="48" x14ac:dyDescent="0.25">
      <c r="A2" s="15" t="s">
        <v>66</v>
      </c>
      <c r="B2" s="15" t="s">
        <v>67</v>
      </c>
      <c r="C2" s="15" t="s">
        <v>68</v>
      </c>
      <c r="D2" s="15" t="s">
        <v>69</v>
      </c>
      <c r="E2" s="15" t="s">
        <v>70</v>
      </c>
      <c r="F2" s="15" t="s">
        <v>71</v>
      </c>
      <c r="G2" s="15" t="s">
        <v>72</v>
      </c>
      <c r="H2" s="15" t="s">
        <v>73</v>
      </c>
      <c r="I2" s="15" t="s">
        <v>74</v>
      </c>
      <c r="J2" s="16" t="s">
        <v>75</v>
      </c>
    </row>
    <row r="3" spans="1:10" ht="125.25" customHeight="1" x14ac:dyDescent="0.25">
      <c r="A3" s="17" t="s">
        <v>76</v>
      </c>
      <c r="B3" s="18" t="s">
        <v>98</v>
      </c>
      <c r="C3" s="19" t="s">
        <v>77</v>
      </c>
      <c r="D3" s="20" t="s">
        <v>78</v>
      </c>
      <c r="E3" s="19" t="s">
        <v>79</v>
      </c>
      <c r="F3" s="21" t="s">
        <v>77</v>
      </c>
      <c r="G3" s="21" t="s">
        <v>77</v>
      </c>
      <c r="H3" s="20" t="s">
        <v>105</v>
      </c>
      <c r="I3" s="22" t="s">
        <v>80</v>
      </c>
      <c r="J3" s="21" t="s">
        <v>81</v>
      </c>
    </row>
    <row r="4" spans="1:10" ht="137.25" customHeight="1" x14ac:dyDescent="0.25">
      <c r="A4" s="23" t="s">
        <v>82</v>
      </c>
      <c r="B4" s="24" t="s">
        <v>83</v>
      </c>
      <c r="C4" s="19" t="s">
        <v>77</v>
      </c>
      <c r="D4" s="20" t="s">
        <v>84</v>
      </c>
      <c r="E4" s="19" t="s">
        <v>79</v>
      </c>
      <c r="F4" s="21" t="s">
        <v>77</v>
      </c>
      <c r="G4" s="21" t="s">
        <v>77</v>
      </c>
      <c r="H4" s="22" t="s">
        <v>105</v>
      </c>
      <c r="I4" s="20" t="s">
        <v>80</v>
      </c>
      <c r="J4" s="25" t="s">
        <v>81</v>
      </c>
    </row>
    <row r="5" spans="1:10" ht="129" customHeight="1" x14ac:dyDescent="0.25">
      <c r="A5" s="23" t="s">
        <v>85</v>
      </c>
      <c r="B5" s="26" t="s">
        <v>86</v>
      </c>
      <c r="C5" s="19" t="s">
        <v>77</v>
      </c>
      <c r="D5" s="20" t="s">
        <v>87</v>
      </c>
      <c r="E5" s="19" t="s">
        <v>79</v>
      </c>
      <c r="F5" s="21" t="s">
        <v>77</v>
      </c>
      <c r="G5" s="21" t="s">
        <v>77</v>
      </c>
      <c r="H5" s="22" t="s">
        <v>105</v>
      </c>
      <c r="I5" s="20" t="s">
        <v>80</v>
      </c>
      <c r="J5" s="25" t="s">
        <v>81</v>
      </c>
    </row>
    <row r="6" spans="1:10" ht="92.25" customHeight="1" x14ac:dyDescent="0.25">
      <c r="A6" s="17" t="s">
        <v>88</v>
      </c>
      <c r="B6" s="27"/>
      <c r="C6" s="22" t="s">
        <v>104</v>
      </c>
      <c r="D6" s="20" t="s">
        <v>89</v>
      </c>
      <c r="E6" s="20" t="s">
        <v>90</v>
      </c>
      <c r="F6" s="21" t="s">
        <v>77</v>
      </c>
      <c r="G6" s="21" t="s">
        <v>77</v>
      </c>
      <c r="H6" s="21" t="s">
        <v>91</v>
      </c>
      <c r="I6" s="20" t="s">
        <v>80</v>
      </c>
      <c r="J6" s="25" t="s">
        <v>81</v>
      </c>
    </row>
    <row r="7" spans="1:10" ht="104.25" customHeight="1" x14ac:dyDescent="0.25">
      <c r="A7" s="17" t="s">
        <v>103</v>
      </c>
      <c r="B7" s="27" t="s">
        <v>92</v>
      </c>
      <c r="C7" s="19" t="s">
        <v>77</v>
      </c>
      <c r="D7" s="20" t="s">
        <v>106</v>
      </c>
      <c r="E7" s="19" t="s">
        <v>79</v>
      </c>
      <c r="F7" s="21" t="s">
        <v>77</v>
      </c>
      <c r="G7" s="21" t="s">
        <v>77</v>
      </c>
      <c r="H7" s="20" t="s">
        <v>91</v>
      </c>
      <c r="I7" s="22" t="s">
        <v>80</v>
      </c>
      <c r="J7" s="25" t="s">
        <v>81</v>
      </c>
    </row>
    <row r="8" spans="1:10" ht="104.25" customHeight="1" x14ac:dyDescent="0.25">
      <c r="A8" s="17" t="s">
        <v>1</v>
      </c>
      <c r="B8" s="28" t="s">
        <v>93</v>
      </c>
      <c r="C8" s="19" t="s">
        <v>77</v>
      </c>
      <c r="D8" s="19" t="s">
        <v>94</v>
      </c>
      <c r="E8" s="19" t="s">
        <v>79</v>
      </c>
      <c r="F8" s="21" t="s">
        <v>77</v>
      </c>
      <c r="G8" s="21" t="s">
        <v>77</v>
      </c>
      <c r="H8" s="20" t="s">
        <v>105</v>
      </c>
      <c r="I8" s="20" t="s">
        <v>96</v>
      </c>
      <c r="J8" s="25" t="s">
        <v>81</v>
      </c>
    </row>
    <row r="9" spans="1:10" ht="98.25" customHeight="1" x14ac:dyDescent="0.25">
      <c r="A9" s="23" t="s">
        <v>95</v>
      </c>
      <c r="B9" s="21" t="s">
        <v>97</v>
      </c>
      <c r="C9" s="21" t="s">
        <v>77</v>
      </c>
      <c r="D9" s="21" t="s">
        <v>94</v>
      </c>
      <c r="E9" s="21" t="s">
        <v>79</v>
      </c>
      <c r="F9" s="21" t="s">
        <v>77</v>
      </c>
      <c r="G9" s="21" t="s">
        <v>77</v>
      </c>
      <c r="H9" s="21" t="s">
        <v>105</v>
      </c>
      <c r="I9" s="20" t="s">
        <v>96</v>
      </c>
      <c r="J9" s="25" t="s">
        <v>81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عنوان فیلم 1404</vt:lpstr>
      <vt:lpstr>تماشاگران 1404</vt:lpstr>
      <vt:lpstr>فروش 1404</vt:lpstr>
      <vt:lpstr>ظرفیت سالن 1404</vt:lpstr>
      <vt:lpstr>سالن 1404</vt:lpstr>
      <vt:lpstr>سینما 1404</vt:lpstr>
      <vt:lpstr>فراداده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Nasrin Nemati</dc:creator>
  <cp:lastModifiedBy>Nasrin Nemati</cp:lastModifiedBy>
  <cp:lastPrinted>2026-05-04T08:49:04Z</cp:lastPrinted>
  <dcterms:created xsi:type="dcterms:W3CDTF">2025-11-08T09:18:44Z</dcterms:created>
  <dcterms:modified xsi:type="dcterms:W3CDTF">2026-08-24T06:29:28Z</dcterms:modified>
</cp:coreProperties>
</file>